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75" windowWidth="12045" windowHeight="5940" tabRatio="809" activeTab="5"/>
  </bookViews>
  <sheets>
    <sheet name="Cover" sheetId="1" r:id="rId1"/>
    <sheet name="Income Statement" sheetId="2" r:id="rId2"/>
    <sheet name="Balance Sheet" sheetId="3" r:id="rId3"/>
    <sheet name="Changes in Equity" sheetId="4" r:id="rId4"/>
    <sheet name="Cash Flow" sheetId="5" r:id="rId5"/>
    <sheet name="Notes" sheetId="6" r:id="rId6"/>
  </sheets>
  <externalReferences>
    <externalReference r:id="rId9"/>
  </externalReferences>
  <definedNames>
    <definedName name="_xlnm.Print_Area" localSheetId="1">'Income Statement'!$A$1:$H$55</definedName>
    <definedName name="_xlnm.Print_Area" localSheetId="5">'Notes'!$A$1:$J$555</definedName>
  </definedNames>
  <calcPr fullCalcOnLoad="1"/>
</workbook>
</file>

<file path=xl/sharedStrings.xml><?xml version="1.0" encoding="utf-8"?>
<sst xmlns="http://schemas.openxmlformats.org/spreadsheetml/2006/main" count="537" uniqueCount="351">
  <si>
    <t xml:space="preserve">Revenue for the half year period improved by RM3.75 million or 19.9% compared to the previous financial year's corresponding period due to higher sales to our customers in Japan and Malaysia. The improvement in sales orders arose due to our new cookware designs which is the "Free" and "Function" series and also the manufacture of semi-finished pressure cookers for the Japanese market. Our "Free" and "Function" series of cookware are an innovative line of premium multi-ply stainless steel which has handles which are formed together with the cookware body, thus eliminating the need of any spot welding on the cookware handles. </t>
  </si>
  <si>
    <t>The Group will continue to focus on securing more customers in existing markets and seek new export markets to broaden the Group's geographical reach. We have secured new customers in our major markets such as Japan, Malaysia and Europe with the introduction of new cookware products and convex mirrors.</t>
  </si>
  <si>
    <t>Improving local sales</t>
  </si>
  <si>
    <t>New product introductions and diversifications</t>
  </si>
  <si>
    <t>12 months</t>
  </si>
  <si>
    <t>Note:</t>
  </si>
  <si>
    <t>The Group's local distributor, Everpro Sdn Bhd, will open new Buffalo Lifestyle Corner stores this year in the Klang Valley, in addition to the current 3 stores opened in FY2007. Buffalo Lifestyle Corner stores showcase our cookware products to enable our customers to easily buy our products. The Group expects the opening of the new concept stores to improve its local sales.</t>
  </si>
  <si>
    <t xml:space="preserve">The Private Placement was completed and the shares were granted listing and quotation on the Second Board of Bursa Malaysia Securities Berhad on 8 April 2008. </t>
  </si>
  <si>
    <t>Purpose</t>
  </si>
  <si>
    <t>Estimated expenses</t>
  </si>
  <si>
    <t>relating to Private</t>
  </si>
  <si>
    <t>Placement</t>
  </si>
  <si>
    <t xml:space="preserve">Proposed </t>
  </si>
  <si>
    <t>Actual</t>
  </si>
  <si>
    <t>Intended</t>
  </si>
  <si>
    <t>Timeframe</t>
  </si>
  <si>
    <t>for Utilisation</t>
  </si>
  <si>
    <t>Utilisation</t>
  </si>
  <si>
    <t>Deviation</t>
  </si>
  <si>
    <t>Explanation</t>
  </si>
  <si>
    <t>%</t>
  </si>
  <si>
    <t>6 months</t>
  </si>
  <si>
    <t>Nil</t>
  </si>
  <si>
    <t>Payment in</t>
  </si>
  <si>
    <t>Progress</t>
  </si>
  <si>
    <t>Secured</t>
  </si>
  <si>
    <t>Unsecured</t>
  </si>
  <si>
    <t>There were no dividends paid during the financial period under review.</t>
  </si>
  <si>
    <t>3 months</t>
  </si>
  <si>
    <t>Current</t>
  </si>
  <si>
    <t>Cumulative</t>
  </si>
  <si>
    <t xml:space="preserve">Kindly refer to Note B3 for the prospects and affirmative actions taken to improve the Group’s performance. </t>
  </si>
  <si>
    <t>Corporate guarantee given by NHC to licensed bank for credit facilities</t>
  </si>
  <si>
    <t>granted to EGAM</t>
  </si>
  <si>
    <t>Expanding markets for new series of cookware with handles formed together with its body</t>
  </si>
  <si>
    <t>There were no material events subsequent to the end of the quarter that have not been reflected in the financial statements for the financial period under review.</t>
  </si>
  <si>
    <t>Based on the above and barring any unforeseen circumstances, the Board of Directors remains positive about the future prospects for the Group.</t>
  </si>
  <si>
    <t>Property, plant &amp; equipment</t>
  </si>
  <si>
    <t>Approved and contracted for</t>
  </si>
  <si>
    <t xml:space="preserve">Bank overdraft </t>
  </si>
  <si>
    <t>EARNINGS PER SHARE ("EPS")</t>
  </si>
  <si>
    <t>Basic EPS</t>
  </si>
  <si>
    <t>Basic EPS (sen)</t>
  </si>
  <si>
    <t>(c)</t>
  </si>
  <si>
    <t>in issue ('000)</t>
  </si>
  <si>
    <t>of the parent (RM '000)</t>
  </si>
  <si>
    <t>Minority Interest</t>
  </si>
  <si>
    <t>Total Equity</t>
  </si>
  <si>
    <t>The disclosure requirements for explanatory notes for the variance of actual profit after tax and minority interest and forecast profit after tax and minority interest and for the shortfall in profit guarantee are not applicable.</t>
  </si>
  <si>
    <t>Retained earnings</t>
  </si>
  <si>
    <t>Income tax expenses</t>
  </si>
  <si>
    <t>Finance costs</t>
  </si>
  <si>
    <t>Attributable to:</t>
  </si>
  <si>
    <t>Equity holders of the parent</t>
  </si>
  <si>
    <t>Minority interests</t>
  </si>
  <si>
    <t>The Group is not engaged in any material litigation and the Directors do not have any knowledge of any material proceeding pending or threatened against the Group.</t>
  </si>
  <si>
    <t>By order of the Board of Directors</t>
  </si>
  <si>
    <t>DIVIDENDS</t>
  </si>
  <si>
    <t>Revenue</t>
  </si>
  <si>
    <t>RM'000</t>
  </si>
  <si>
    <t>~ Basic</t>
  </si>
  <si>
    <t>~ Diluted</t>
  </si>
  <si>
    <t>AS AT</t>
  </si>
  <si>
    <t>Inventories</t>
  </si>
  <si>
    <t>Cash &amp; cash equivalent</t>
  </si>
  <si>
    <t>Share capital</t>
  </si>
  <si>
    <t>Non Distributable</t>
  </si>
  <si>
    <t>Distributable</t>
  </si>
  <si>
    <t>Total</t>
  </si>
  <si>
    <t>Profit before taxation</t>
  </si>
  <si>
    <t>Interest income</t>
  </si>
  <si>
    <t>Bank and cash balances</t>
  </si>
  <si>
    <t>BASIS OF PREPARATION</t>
  </si>
  <si>
    <t>SEASONAL OR CYCLICAL FACTORS</t>
  </si>
  <si>
    <t>MATERIAL CHANGES IN ESTIMATES</t>
  </si>
  <si>
    <t>CHANGES IN THE COMPOSITION OF THE GROUP</t>
  </si>
  <si>
    <t>DIVIDEND PAID</t>
  </si>
  <si>
    <t>SEGMENTAL INFORMATION</t>
  </si>
  <si>
    <t>MATERIAL SUBSEQUENT EVENTS</t>
  </si>
  <si>
    <t>CAPITAL COMMITMENT</t>
  </si>
  <si>
    <t>COMMENTARY ON PROSPECT</t>
  </si>
  <si>
    <t>TAXATION</t>
  </si>
  <si>
    <t>PROFIT ON SALES OF UNQUOTED INVESTMENTS AND/OR PROPERTIES</t>
  </si>
  <si>
    <t>PURCHASE OR DISPOSAL OF QUOTED SECURITIES</t>
  </si>
  <si>
    <t>GROUP BORROWINGS</t>
  </si>
  <si>
    <t>CHANGES IN MATERIAL LITIGATION</t>
  </si>
  <si>
    <t>OFF BALANCE SHEETS FINANCIAL INSTRUMENTS</t>
  </si>
  <si>
    <t>Property, plant and equipment</t>
  </si>
  <si>
    <t>(Incorporated in Malaysia)</t>
  </si>
  <si>
    <t xml:space="preserve">UNAUDITED CONDENSED CONSOLIDATED INCOME STATEMENTS </t>
  </si>
  <si>
    <t>(a)</t>
  </si>
  <si>
    <t>(b)</t>
  </si>
  <si>
    <t>STATUS OF CORPORATE PROPOSALS</t>
  </si>
  <si>
    <t>A1</t>
  </si>
  <si>
    <t>A2</t>
  </si>
  <si>
    <t>A3</t>
  </si>
  <si>
    <t>A4</t>
  </si>
  <si>
    <t>A5</t>
  </si>
  <si>
    <t>A6</t>
  </si>
  <si>
    <t>A7</t>
  </si>
  <si>
    <t>A8</t>
  </si>
  <si>
    <t>A9</t>
  </si>
  <si>
    <t>A10</t>
  </si>
  <si>
    <t>A11</t>
  </si>
  <si>
    <t>A12</t>
  </si>
  <si>
    <t>A13</t>
  </si>
  <si>
    <t>B1</t>
  </si>
  <si>
    <t>B2</t>
  </si>
  <si>
    <t>B3</t>
  </si>
  <si>
    <t>B4</t>
  </si>
  <si>
    <t>B5</t>
  </si>
  <si>
    <t>B6</t>
  </si>
  <si>
    <t>B7</t>
  </si>
  <si>
    <t>B8</t>
  </si>
  <si>
    <t>B9</t>
  </si>
  <si>
    <t>B10</t>
  </si>
  <si>
    <t>B11</t>
  </si>
  <si>
    <t>B12</t>
  </si>
  <si>
    <t>B13</t>
  </si>
  <si>
    <t>Current:</t>
  </si>
  <si>
    <t>Hire purchase liabilities</t>
  </si>
  <si>
    <t>Non-current:</t>
  </si>
  <si>
    <t>-</t>
  </si>
  <si>
    <t>Cookware</t>
  </si>
  <si>
    <t>Clad metals</t>
  </si>
  <si>
    <t>Convex mirror</t>
  </si>
  <si>
    <t>Cost of sales</t>
  </si>
  <si>
    <t>Gross Profit</t>
  </si>
  <si>
    <t>Other operating income</t>
  </si>
  <si>
    <t>Operating expenses</t>
  </si>
  <si>
    <t>Weighted average no of ordinary share</t>
  </si>
  <si>
    <t>(Incorporated in Malaysia under the Companies Act, 1965)</t>
  </si>
  <si>
    <t>INTERIM FINANCIAL STATEMENTS</t>
  </si>
  <si>
    <t>NI HSIN RESOURCES BERHAD</t>
  </si>
  <si>
    <t>(Company No.:  653353-W)</t>
  </si>
  <si>
    <t xml:space="preserve">NI HSIN RESOURCES BERHAD </t>
  </si>
  <si>
    <t>(Company no. 653353-W)</t>
  </si>
  <si>
    <t>(The figures have not been audited)</t>
  </si>
  <si>
    <t>Notes:</t>
  </si>
  <si>
    <t>(UNAUDITED)</t>
  </si>
  <si>
    <t>(AUDITED)</t>
  </si>
  <si>
    <t xml:space="preserve">UNAUDITED CONDENSED CONSOLIDATED STATEMENT OF CHANGES IN EQUITY </t>
  </si>
  <si>
    <t>Share</t>
  </si>
  <si>
    <t>Capital</t>
  </si>
  <si>
    <t>Retained</t>
  </si>
  <si>
    <t>Profits</t>
  </si>
  <si>
    <t>UNUSUAL ITEMS DUE TO THE NATURE, SIZE OR INCIDENCE</t>
  </si>
  <si>
    <t>AUDITORS' REPORT ON PRECEDING FINANCIAL STATEMENTS</t>
  </si>
  <si>
    <t>ISSUANCE OR REPAYMENT OF DEBT AND EQUITY SECURITIES</t>
  </si>
  <si>
    <t>PART B: ADDITIONAL INFORMATION REQUIRED BY THE LISTING REQUIREMENTS OF BURSA SECURITIES</t>
  </si>
  <si>
    <t>REVIEW OF PERFORMANCE</t>
  </si>
  <si>
    <t>Note</t>
  </si>
  <si>
    <t>Elimination</t>
  </si>
  <si>
    <t>VARIANCES FROM PROFIT FORECAST OR PROFIT GUARANTEE</t>
  </si>
  <si>
    <t>Consolidated</t>
  </si>
  <si>
    <t>HSIAO CHIH JEN</t>
  </si>
  <si>
    <t>Managing Director</t>
  </si>
  <si>
    <t xml:space="preserve">UNAUDITED CONDENSED CONSOLIDATED CASH FLOW STATEMENT </t>
  </si>
  <si>
    <t xml:space="preserve">Basic </t>
  </si>
  <si>
    <t>Diluted</t>
  </si>
  <si>
    <t>Premium</t>
  </si>
  <si>
    <t>Fixed Deposit with licensed bank</t>
  </si>
  <si>
    <t>A14</t>
  </si>
  <si>
    <t>SIGNIFICANT RELATED PARTY TRANSACTIONS</t>
  </si>
  <si>
    <t>All borrowings are denominated in Malaysia Ringgit.</t>
  </si>
  <si>
    <t>External sales</t>
  </si>
  <si>
    <t>Inter-segment sales</t>
  </si>
  <si>
    <t>Total revenue</t>
  </si>
  <si>
    <t>Results</t>
  </si>
  <si>
    <t xml:space="preserve">PART A: EXPLANATORY NOTES PURSUANT TO FRS 134: INTERIM FINANCIAL REPORTING </t>
  </si>
  <si>
    <t>Date: 22 February 2006</t>
  </si>
  <si>
    <t xml:space="preserve">The Cookware Division's revenue is subject to seasonality due to market demand and supply conditions. Historically, demand for the premium cookware and kitchenware generally increases in the second half of the year due mainly to the seasonal nature of consumer spending behaviour in our export markets, where the shopping seasons normally peak in the final quarter of the year during festive periods such as Christmas and New Year. </t>
  </si>
  <si>
    <t>In respect of the current period</t>
  </si>
  <si>
    <t>Malaysian tax</t>
  </si>
  <si>
    <t>Deferred tax</t>
  </si>
  <si>
    <t>Interest expenses</t>
  </si>
  <si>
    <t>The Group's prospects are summarised as follows:</t>
  </si>
  <si>
    <t>CARRYING AMOUNT OF REVALUED ASSETS</t>
  </si>
  <si>
    <t>B14</t>
  </si>
  <si>
    <t>AUTHORISATION FOR ISSUE</t>
  </si>
  <si>
    <t xml:space="preserve">   to equity holders of the parent:</t>
  </si>
  <si>
    <t>Attributable to equity holders of the parent</t>
  </si>
  <si>
    <t>Total equity</t>
  </si>
  <si>
    <t>ASSETS</t>
  </si>
  <si>
    <t>Current assets</t>
  </si>
  <si>
    <t>TOTAL ASSETS</t>
  </si>
  <si>
    <t>EQUITY AND LIABILITIES</t>
  </si>
  <si>
    <t>Equity attributable to equity holders of the parent</t>
  </si>
  <si>
    <t>Non-current asset</t>
  </si>
  <si>
    <t>Total liabilities</t>
  </si>
  <si>
    <t>Current liabilities</t>
  </si>
  <si>
    <t>Segment results</t>
  </si>
  <si>
    <t>Income tax expense</t>
  </si>
  <si>
    <t>COMPARISON WITH IMMEDIATE PRECEDING QUARTER'S RESULTS</t>
  </si>
  <si>
    <t xml:space="preserve">Earnings per share (sen) attributable </t>
  </si>
  <si>
    <t>ended</t>
  </si>
  <si>
    <t xml:space="preserve">Net Assets per share attributable to equity </t>
  </si>
  <si>
    <t>TOTAL EQUITY AND LIABILITIES</t>
  </si>
  <si>
    <t>holders of the parent (RM)</t>
  </si>
  <si>
    <t>Profit for the period</t>
  </si>
  <si>
    <t>Net cash used in investing activities</t>
  </si>
  <si>
    <t>3 MONTHS ENDED</t>
  </si>
  <si>
    <t>3 months ended</t>
  </si>
  <si>
    <t xml:space="preserve">Basic EPS is calculated by dividing the profit attributable to equity holders of the parent by the weighted average number of ordinary shares in issue during the period. </t>
  </si>
  <si>
    <t>Reserves</t>
  </si>
  <si>
    <t>Tax recoverable</t>
  </si>
  <si>
    <t>Borrowings</t>
  </si>
  <si>
    <t>Hire purchase liability</t>
  </si>
  <si>
    <t>Unallocated corporate expenses</t>
  </si>
  <si>
    <t>Treasury</t>
  </si>
  <si>
    <t>Shares</t>
  </si>
  <si>
    <t>At 1 January 2007</t>
  </si>
  <si>
    <t>The Group is principally engaged in the design, manufacture and sale of stainless steel kitchenware, cookware, convex mirror and research and development and manufacture of clad metals. The segmental results of the Group for the financial period under review based on activities are as follows:</t>
  </si>
  <si>
    <t>There was no purchase or disposal of unquoted investment and/or properties during the financial period under review.</t>
  </si>
  <si>
    <t>Share Buy-backs</t>
  </si>
  <si>
    <t>Receivables, deposits and prepayments</t>
  </si>
  <si>
    <t>Non-current liabilities</t>
  </si>
  <si>
    <t>Deferred tax liability</t>
  </si>
  <si>
    <t>Payables and accruals</t>
  </si>
  <si>
    <t>Option</t>
  </si>
  <si>
    <t>Reserve</t>
  </si>
  <si>
    <t>Property</t>
  </si>
  <si>
    <t>Revaluation</t>
  </si>
  <si>
    <t>CURRENT QUARTER</t>
  </si>
  <si>
    <t>Current Quarter</t>
  </si>
  <si>
    <t>Cumulative Quarter</t>
  </si>
  <si>
    <t>CUMULATIVE QUARTER</t>
  </si>
  <si>
    <t>With a company in which Company's directors, Hsiao Chih Jen,</t>
  </si>
  <si>
    <t xml:space="preserve">   Hsiao Chih Chien and Hsiao Chih Che, have substantial financial</t>
  </si>
  <si>
    <t xml:space="preserve"> Sun New Stainless Steel Industry Ltd.</t>
  </si>
  <si>
    <t>Sales</t>
  </si>
  <si>
    <t>Purchases</t>
  </si>
  <si>
    <t>Ni Hsin International Trade (Shanghai) Co. Ltd.</t>
  </si>
  <si>
    <t>With a company in which Company's directors, Hsiao Chih Jen and</t>
  </si>
  <si>
    <t>Everpro Sdn. Bhd.</t>
  </si>
  <si>
    <t>Rental income</t>
  </si>
  <si>
    <t xml:space="preserve">   interest</t>
  </si>
  <si>
    <t xml:space="preserve">   Hsiao Chih Chien, have substantial financial interest</t>
  </si>
  <si>
    <t>Quarter</t>
  </si>
  <si>
    <t>Expanding customer base and geographical markets</t>
  </si>
  <si>
    <t>(d)</t>
  </si>
  <si>
    <t xml:space="preserve">Bankers' acceptance </t>
  </si>
  <si>
    <t>Diluted EPS</t>
  </si>
  <si>
    <t>Profit attributable to equity holders</t>
  </si>
  <si>
    <t>Dilutive impact of unexercised share options</t>
  </si>
  <si>
    <t>For the diluted profit per share calculation, the weighted average number of ordinary shares in issue is adjusted to assume conversion of all dilutive potential shares. The Group's dilutive potential ordinary shares are in respect of options over shares granted to employees.</t>
  </si>
  <si>
    <t>Diluted EPS (sen)</t>
  </si>
  <si>
    <t>Goodwill</t>
  </si>
  <si>
    <t>Bank overdraft (included within short term borrowings in Note B8)</t>
  </si>
  <si>
    <t>Term loan</t>
  </si>
  <si>
    <t>31.12.2007</t>
  </si>
  <si>
    <t xml:space="preserve">The Cookware Division's revenue is subject to seasonality due to market demand and supply conditions. Historically, demand for the premium cookware and kitchenware generally increases in the second half of the year due mainly to the seasonal nature of consumer spending behaviour in our export markets, where the shopping seasons normally peak in the final quarter of the year during festive periods such as Christmas and New Year.  Hence, the first and second quarters of the year are the low seasons for our Group as demand falls. Meanwhile, operating costs would be incurred as the Group gears up production of parts and semi-finished goods to meet the increase in demand in the second half of the year. </t>
  </si>
  <si>
    <t>granted to the Company</t>
  </si>
  <si>
    <t>Corporate guarantee given by the Company to supplier for credit facilities</t>
  </si>
  <si>
    <t>Corporate guarantee given by the Company to licensed banks for credit</t>
  </si>
  <si>
    <t>Currency</t>
  </si>
  <si>
    <t xml:space="preserve">Contracted </t>
  </si>
  <si>
    <t>Amount</t>
  </si>
  <si>
    <t xml:space="preserve">Equivalent </t>
  </si>
  <si>
    <t>Nature</t>
  </si>
  <si>
    <t>JPY</t>
  </si>
  <si>
    <t>Forward foreign currency exchange contracts are entered into by the Group to manage exposures to fluctuation in foreign currency exchange rate on specific transactions.</t>
  </si>
  <si>
    <t>Sale contracts</t>
  </si>
  <si>
    <t>The contracts mature within 12 months.</t>
  </si>
  <si>
    <t xml:space="preserve">The transactions in foreign currencies which are hedged by forward foreign exchange contracts are recorded in the book at the contracted rates.  Any gains or losses arising from forward contracts are recognised in the Income Statement upon maturity. </t>
  </si>
  <si>
    <t>EARNINGS PER SHARE ("EPS") (CONT.)</t>
  </si>
  <si>
    <t>'000</t>
  </si>
  <si>
    <t>31.3.2008</t>
  </si>
  <si>
    <t>At 1 January 2008</t>
  </si>
  <si>
    <t>Balance</t>
  </si>
  <si>
    <t>Working capital</t>
  </si>
  <si>
    <t>The Unaudited Condensed Consolidated Cash Flow Statements should be read in conjunction with the Audited Financial Statements for the year ended 31 December 2007 and the accompanying explanatory notes attached to the Interim Financial Statements.</t>
  </si>
  <si>
    <t>The Unaudited Condensed Consolidated Balance Sheets should be read in conjunction with the Audited Financial Statements for the year ended 31 December 2007 and the accompanying explanatory notes attached to the Interim Financial Statements.</t>
  </si>
  <si>
    <t>The Unaudited Condensed Consolidated Statements of Changes in Equity should be read in conjunction with the Audited Financial Statements for the year ended 31 December 2007 and the accompanying explanatory notes attached to the Interim Financial Statements.</t>
  </si>
  <si>
    <r>
      <t>The same accounting policies and methods of computation are followed in the interim financial statements as compared with the annual financial statement for the year ended 31 December 2007</t>
    </r>
    <r>
      <rPr>
        <sz val="10"/>
        <color indexed="10"/>
        <rFont val="Arial"/>
        <family val="2"/>
      </rPr>
      <t>.</t>
    </r>
  </si>
  <si>
    <t>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year ended 31 December 2007.</t>
  </si>
  <si>
    <t>There was no qualification on the audited financial statements for our Company or subsidiaries for the financial year ended 31 December 2007.</t>
  </si>
  <si>
    <t>Transaction</t>
  </si>
  <si>
    <t>value for</t>
  </si>
  <si>
    <t>outstanding</t>
  </si>
  <si>
    <t>as at</t>
  </si>
  <si>
    <t xml:space="preserve">The statutory tax rate was reduced to 26% from the previous year's rate of 27% effective in the current year of assessment. The computation of deferred tax has reflected these changes. </t>
  </si>
  <si>
    <t>No interim dividend has been paid by the Company in the current quarter and financial period under review.</t>
  </si>
  <si>
    <t>Net cash generated from/(used in) operating activities</t>
  </si>
  <si>
    <t>Save as disclosed below, there were no issuance and repayment of debt and equity securities, share buy-backs, share cancellation for the current financial period to-date:</t>
  </si>
  <si>
    <t>The valuations of property, plant and equipment have been brought forward without amendment from the financial statements for the year ended 31 December 2007.</t>
  </si>
  <si>
    <t>SEGMENTAL INFORMATION (CONT.)</t>
  </si>
  <si>
    <t>STATUS OF CORPORATE PROPOSALS (CONT.)</t>
  </si>
  <si>
    <t>CONTINGENT LIABILITIES</t>
  </si>
  <si>
    <t>We have commenced marketing our "Free" and "Function" series of premium multi-ply cookware. These new series of high end cookware have integrated handles formed together with the cookware body and are lighter without any loss of heat distribution efficiency. Handles are formed together with the body which will be easier to clean and more durable as the cookware has neither rivets nor spot welding process. Currently, these series of cookware are sold locally and the Group has secured a Japanese customer in the second quarter of this financial year.</t>
  </si>
  <si>
    <t>The Convex Mirror Division has completed the research and development of a new type of economical convex mirror to suit the ASEAN market which will be sent for customer evaluation this year.</t>
  </si>
  <si>
    <t>6 MONTHS ENDED</t>
  </si>
  <si>
    <t>FOR THE SIX MONTHS PERIOD ENDED 30 JUNE 2008</t>
  </si>
  <si>
    <t>FOR THE SIX MONTHS ENDED</t>
  </si>
  <si>
    <t>30 JUNE 2008</t>
  </si>
  <si>
    <t>30.6.2008</t>
  </si>
  <si>
    <t>30.6.2007</t>
  </si>
  <si>
    <t>UNAUDITED CONDENSED CONSOLIDATED BALANCE SHEET AS AT 30 JUNE 2008</t>
  </si>
  <si>
    <t>At 30 June 2007</t>
  </si>
  <si>
    <t>At 30 June 2008</t>
  </si>
  <si>
    <t>NOTES TO THE INTERIM FINANCIAL STATEMENTS FOR THE PERIOD ENDED 30 JUNE 2008</t>
  </si>
  <si>
    <t>There were no unusual items affecting the assets, liabilities, equity, net income or cash flows during the current quarter and financial period ended 30 June 2008.</t>
  </si>
  <si>
    <t>There were no material changes in estimates that have a material effect on the results for the current quarter and financial period ended 30 June 2008.</t>
  </si>
  <si>
    <t>There were no changes in the composition of the Group, including business combinations, acquisition or disposal of subsidiaries and long term investments, restructuring and discontinuing operations during the current quarter and  financial period ended 30 June 2008.</t>
  </si>
  <si>
    <t>RESULTS FOR 3 MONTHS ENDED 30 JUNE 2008</t>
  </si>
  <si>
    <t>RESULTS FOR 3 MONTHS ENDED 30 JUNE 2007</t>
  </si>
  <si>
    <t>Save as disclosed below, the Company is not aware of any other contingent liabilities as at 30 June 2008:</t>
  </si>
  <si>
    <t>Capital commitments not provided for in the financial statements as at 30 June 2008 are as follows:</t>
  </si>
  <si>
    <t>Significant related party transactions which involve the directors of the Group for the financial period ended 30 June 2008 are as follows:</t>
  </si>
  <si>
    <t>6 months ended</t>
  </si>
  <si>
    <t>There was no purchase or disposal of quoted securities during the current quarter and  financial period ended 30 June 2008.</t>
  </si>
  <si>
    <t>Save as disclosed below, there were no other borrowings or debt securities in the Group as at 30 June 2008:</t>
  </si>
  <si>
    <t>27 August 2008</t>
  </si>
  <si>
    <t>The interim financial statements were authorised for issue by the Board of Directors in accordance with a resolution of the directors on 27 August 2008.</t>
  </si>
  <si>
    <t>The Company raised RM2.90 million from the private placement and utilisation of proceeds as at 22 August 2008  (the latest practicable date not earlier than seven (7) days from the date of issue of this report) are as follows :-</t>
  </si>
  <si>
    <t xml:space="preserve">The forward exchange contracts entered into by the Group as at 22 August 2008 are as follows :- </t>
  </si>
  <si>
    <t>Share-based payment under ESOS</t>
  </si>
  <si>
    <t>Dividend - 2008 Interim</t>
  </si>
  <si>
    <t>- Private Placement</t>
  </si>
  <si>
    <t>Private Placement expenses</t>
  </si>
  <si>
    <t>RESULTS FOR 6 MONTHS ENDED 30 JUNE 2008</t>
  </si>
  <si>
    <t>RESULTS FOR 6 MONTHS ENDED 30 JUNE 2007</t>
  </si>
  <si>
    <t xml:space="preserve">For the quarter ended 30 June 2008, the Group recorded a revenue of approximately RM12.46 million and profit before taxation ("PBT") of approximately RM1.07 million. The Group's revenue increased by RM2.88 million or 30.0% in this quarter compared to the previous year's corresponding quarter.  </t>
  </si>
  <si>
    <t xml:space="preserve">The revenue for the current quarter increased compared to the immediate preceding quarter as the revenue cycle is normally at its lowest in the first quarter for the Cookware Division. The revenue will increase progressively from the beginning of the year until the end of the year, thus the revenue for current quarter is higher compared to Q1 2008. </t>
  </si>
  <si>
    <t>In respect of the prior year</t>
  </si>
  <si>
    <t>The confirmation letter from UOB was received on 19 June 2008 while the letter from TNB was received1 July 2008.</t>
  </si>
  <si>
    <t>On 15 April 2008, the Company has obtained the discharged original title deeds from the Pejabat Tanah Dan Galian Selangor ("PTG").</t>
  </si>
  <si>
    <t>On 16 June 2008, Pejabat Tanah Hulu Langat has requested a consent letter from TNB and a confirmation on discharged of land from United Overseas Bank (Malaysia) Berhad ("UOB") to be submitted together with the application as a recent land search (Carian Rasmi Hakmilik) shows that TNB has leased a part of the two lands to construct TNB room and one of the land titles still charged under UOB.</t>
  </si>
  <si>
    <t>On 9 July 2008, the Company has resubmitted the application to PTG and the application was rejected on the basis that the PTG system shows the land was still charged under UOB despite the fact that it has been discharged on 20 September 2007. PTG has further requested the Company to send in an application for correction on discharged land title.</t>
  </si>
  <si>
    <t>There is no additional share purchased during the 2nd quarter ended 30 June 2008.  The total number of treasury shares remain at 3,978,800 representing 1.77% of the total paid-up share capital of the Company. The shares purchased are being held as treasury shares in accordance with Section 67A of the Companies Act, 1965. None of the treasury shares were sold or cancelled during the financial period under review.</t>
  </si>
  <si>
    <t>In progress</t>
  </si>
  <si>
    <t>The effective tax rate of the Group is higher than the statutory tax rate mainly due to certain expenses that are not deductible for tax purposes.</t>
  </si>
  <si>
    <t xml:space="preserve">       The Group received RM1.2 million from Everpro Sdn Bhd subsequent to 30 June 2008.</t>
  </si>
  <si>
    <t>(cont.)</t>
  </si>
  <si>
    <t>Net cash generated from financing activities</t>
  </si>
  <si>
    <t>Net increase/(decrease) in cash and cash equivalents</t>
  </si>
  <si>
    <t>SIGNIFICANT RELATED PARTY TRANSACTIONS (CONT.)</t>
  </si>
  <si>
    <t>[THE REST OF THIS PAGE IS INTENTIONALLY LEFT BLANK]</t>
  </si>
  <si>
    <r>
      <t>The interim financial statements are unaudited and have been prepared in accordance with Financial Reporting Standard (FRS) 134</t>
    </r>
    <r>
      <rPr>
        <sz val="10"/>
        <rFont val="Arial"/>
        <family val="2"/>
      </rPr>
      <t xml:space="preserve">: Interim Financial Reporting issued by the Malaysian Accounting Standards Board (“MASB”) and paragraph 9.22 of the Listing Requirements of Bursa Malaysia Securities Berhad. </t>
    </r>
  </si>
  <si>
    <t>Issuance of shares</t>
  </si>
  <si>
    <t>Cash and cash equivalents at beginning of period</t>
  </si>
  <si>
    <t>Cash and cash equivalents at end of period</t>
  </si>
  <si>
    <t>Cash and cash equivalent comprise the following balance sheet amounts:</t>
  </si>
  <si>
    <t>On 6 August 2008, the Company's solicitor, Soo Thien Ming &amp; Nashrah ("STMN"), has sent in the application for correction of information on one of the land titles to PTG.</t>
  </si>
  <si>
    <t xml:space="preserve">Our Group’s PBT declined by RM0.86 million mainly due to higher finance costs and lower gross margins as key raw materials namely high grade stainless steel and aluminium prices escalated significantly since last financial year. Prices of iron ore which is one of the key raw materials for stainless steel escalated during the period todate. The increase in prices of stainless steel impacts all our 3 key divisions of Cookware, Clad Metals and Convex Mirrors. Hence, the Group's gross and PBT margins continue to be affected, notwithstanding the Group's improvement in its revenue.  As a result, our profit attributable to shareholders declined by RM0.13 million in this current quarter compared to the previous corresponding quarter. 
</t>
  </si>
  <si>
    <t>As at 22 August 2008 (the latest practicable date not earlier than seven (7) days from the date of issue of this report), the Company is awaiting the correction of information on one of the land titles by PTG before preparing the submission of land titles and amalgamation plan to Pejabat Daerah/Tanah Hulu Langat (Hulu Langat Land Office) for further process</t>
  </si>
  <si>
    <t>On 10 July 2008, the Company has submitted an application to the Securities Commission ("SC") seeking its approval for an extension of time of twelve (12) months from 9 August 2008 to 8 August 2009, for the Company to obtain all the necessary approvals in respect of the rectification of non-approved structures and covered terrace. The SC has approved the application of the extension of time vide its letter dated 19 August 2008.</t>
  </si>
  <si>
    <t>facilities granted to subsidiaries</t>
  </si>
  <si>
    <t>The Group has incorporated various measures to contain its operating costs, other than raw materials which are dictated by market trends and global prices. In addition, the Group will continue to emphasise in improving its production efficiencies and develop innovative product designs to reduce materials usage. The Group has also improved its inventory management in the period in order to improve its working capital and cashflows. The Group's cashflows from operations improved from a deficit net cash from operating activities of RM3.19 million in the previous year's corresponding period, to a net cash inflow from operating activities of RM2.76 million in the period under review. Net cashflow in investing activities amounted to RM0.733 million was mainly for capital expenditure. Net cashflow generated from financing activities amounted to RM2.53 million was mainly due to the private placement completed in the current quarter under review. The Group has a positive increase in net cash and cash equivalents in the half year period under review of RM4.56 million.</t>
  </si>
  <si>
    <t xml:space="preserve">There is minimal credit and market risk as the above forward contracts are executed with a creditworthy financial institution. The Group is of the view that the possibility of non-performance by the financial institution is remote on the basis of their financial strength. </t>
  </si>
  <si>
    <t>Ongoing research and development remains as one of the core focus of the Group’s operations. It is our aim to improve consumer lifestyles by producing innovative products.  Using its core technologies, the Group has developed a stainless steel water filter casing. Our water filter casing is manufactured as a single piece without welding and is formed using flow and shear forming technologies.  The Group will target water filter manufacturers which use stainless steel casings and need to reduce costs.  The Group has received orders for our stainless steel water filter casing in the second quarter of this financial year, and will continue to seek new customers.</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</si>
</sst>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0&quot;   &quot;;[Red]\-#,##0.00&quot;   &quot;"/>
    <numFmt numFmtId="188" formatCode="0.00\ ;\(0.00\)"/>
    <numFmt numFmtId="189" formatCode="#,##0&quot;   &quot;;\-#,##0&quot;   &quot;"/>
    <numFmt numFmtId="190" formatCode="#,##0.0"/>
    <numFmt numFmtId="191" formatCode="_-* #,##0.0\ _$_-;\-* #,##0.0\ _$_-;_-* &quot;-&quot;??\ _$_-;_-@_-"/>
    <numFmt numFmtId="192" formatCode="_-* #,##0\ _$_-;\-* #,##0\ _$_-;_-* &quot;-&quot;??\ _$_-;_-@_-"/>
    <numFmt numFmtId="193" formatCode="d\-mmm\-yyyy"/>
    <numFmt numFmtId="194" formatCode="mmm\-yyyy"/>
    <numFmt numFmtId="195" formatCode="_(* #,##0_);_(* \(#,##0\);_(* &quot;-&quot;??_);_(@_)"/>
    <numFmt numFmtId="196" formatCode="_(* #,##0.0_);_(* \(#,##0.0\);_(* &quot;-&quot;??_);_(@_)"/>
    <numFmt numFmtId="197" formatCode="[$-409]dddd\,\ mmmm\ dd\,\ yyyy"/>
    <numFmt numFmtId="198" formatCode="#,##0.000"/>
    <numFmt numFmtId="199" formatCode="&quot;RM&quot;#,##0;\-&quot;RM&quot;#,##0"/>
    <numFmt numFmtId="200" formatCode="&quot;RM&quot;#,##0;[Red]\-&quot;RM&quot;#,##0"/>
    <numFmt numFmtId="201" formatCode="&quot;RM&quot;#,##0.00;\-&quot;RM&quot;#,##0.00"/>
    <numFmt numFmtId="202" formatCode="&quot;RM&quot;#,##0.00;[Red]\-&quot;RM&quot;#,##0.00"/>
    <numFmt numFmtId="203" formatCode="_-&quot;RM&quot;* #,##0_-;\-&quot;RM&quot;* #,##0_-;_-&quot;RM&quot;* &quot;-&quot;_-;_-@_-"/>
    <numFmt numFmtId="204" formatCode="_-&quot;RM&quot;* #,##0.00_-;\-&quot;RM&quot;* #,##0.00_-;_-&quot;RM&quot;* &quot;-&quot;??_-;_-@_-"/>
    <numFmt numFmtId="205" formatCode="&quot;RM&quot;#,##0_);\(&quot;RM&quot;#,##0\)"/>
    <numFmt numFmtId="206" formatCode="&quot;RM&quot;#,##0_);[Red]\(&quot;RM&quot;#,##0\)"/>
    <numFmt numFmtId="207" formatCode="&quot;RM&quot;#,##0.00_);\(&quot;RM&quot;#,##0.00\)"/>
    <numFmt numFmtId="208" formatCode="&quot;RM&quot;#,##0.00_);[Red]\(&quot;RM&quot;#,##0.00\)"/>
    <numFmt numFmtId="209" formatCode="_(&quot;RM&quot;* #,##0_);_(&quot;RM&quot;* \(#,##0\);_(&quot;RM&quot;* &quot;-&quot;_);_(@_)"/>
    <numFmt numFmtId="210" formatCode="_(&quot;RM&quot;* #,##0.00_);_(&quot;RM&quot;* \(#,##0.00\);_(&quot;RM&quot;* &quot;-&quot;??_);_(@_)"/>
    <numFmt numFmtId="211" formatCode="d/mmm/yy"/>
    <numFmt numFmtId="212" formatCode="_-* #,##0_-;\-* #,##0_-;_-* &quot;-&quot;??_-;_-@_-"/>
    <numFmt numFmtId="213" formatCode="0_);\(0\)"/>
    <numFmt numFmtId="214" formatCode="&quot;Yes&quot;;&quot;Yes&quot;;&quot;No&quot;"/>
    <numFmt numFmtId="215" formatCode="&quot;True&quot;;&quot;True&quot;;&quot;False&quot;"/>
    <numFmt numFmtId="216" formatCode="&quot;On&quot;;&quot;On&quot;;&quot;Off&quot;"/>
    <numFmt numFmtId="217" formatCode="_(* #,##0.0_);_(* \(#,##0.0\);_(* &quot;-&quot;_);_(@_)"/>
    <numFmt numFmtId="218" formatCode="_(* #,##0.00_);_(* \(#,##0.00\);_(* &quot;-&quot;_);_(@_)"/>
    <numFmt numFmtId="219" formatCode="_(* #,##0.000_);_(* \(#,##0.000\);_(* &quot;-&quot;_);_(@_)"/>
    <numFmt numFmtId="220" formatCode="_(* #,##0.0000_);_(* \(#,##0.0000\);_(* &quot;-&quot;_);_(@_)"/>
    <numFmt numFmtId="221" formatCode="0.0%"/>
    <numFmt numFmtId="222" formatCode="0.0"/>
    <numFmt numFmtId="223" formatCode="#,##0.0000"/>
    <numFmt numFmtId="224" formatCode="#,##0.00000"/>
    <numFmt numFmtId="225" formatCode="#,##0.000000"/>
    <numFmt numFmtId="226" formatCode="_(* #,##0.00000_);_(* \(#,##0.00000\);_(* &quot;-&quot;_);_(@_)"/>
    <numFmt numFmtId="227" formatCode="[$€-2]\ #,##0.00_);[Red]\([$€-2]\ #,##0.00\)"/>
  </numFmts>
  <fonts count="16">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8"/>
      <name val="Arial"/>
      <family val="2"/>
    </font>
    <font>
      <sz val="12"/>
      <name val="Arial"/>
      <family val="2"/>
    </font>
    <font>
      <sz val="16"/>
      <name val="Arial"/>
      <family val="2"/>
    </font>
    <font>
      <sz val="14"/>
      <name val="Arial"/>
      <family val="2"/>
    </font>
    <font>
      <b/>
      <sz val="14"/>
      <name val="Arial"/>
      <family val="2"/>
    </font>
    <font>
      <sz val="10"/>
      <color indexed="10"/>
      <name val="Arial"/>
      <family val="2"/>
    </font>
    <font>
      <b/>
      <u val="single"/>
      <sz val="10"/>
      <name val="Arial"/>
      <family val="2"/>
    </font>
    <font>
      <b/>
      <sz val="10"/>
      <color indexed="10"/>
      <name val="Arial"/>
      <family val="2"/>
    </font>
    <font>
      <sz val="10"/>
      <name val="Times New Roman"/>
      <family val="1"/>
    </font>
    <font>
      <b/>
      <sz val="10"/>
      <name val="Times New Roman"/>
      <family val="1"/>
    </font>
  </fonts>
  <fills count="3">
    <fill>
      <patternFill/>
    </fill>
    <fill>
      <patternFill patternType="gray125"/>
    </fill>
    <fill>
      <patternFill patternType="solid">
        <fgColor indexed="13"/>
        <bgColor indexed="64"/>
      </patternFill>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color indexed="8"/>
      </top>
      <bottom style="thin">
        <color indexed="8"/>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s>
  <cellStyleXfs count="2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65">
    <xf numFmtId="3" fontId="0" fillId="0" borderId="0" xfId="0" applyAlignment="1">
      <alignment/>
    </xf>
    <xf numFmtId="0" fontId="0" fillId="0" borderId="0" xfId="21">
      <alignment/>
      <protection/>
    </xf>
    <xf numFmtId="0" fontId="6" fillId="0" borderId="0" xfId="21" applyFont="1" applyAlignment="1">
      <alignment horizontal="left"/>
      <protection/>
    </xf>
    <xf numFmtId="0" fontId="7" fillId="0" borderId="0" xfId="21" applyFont="1" applyAlignment="1">
      <alignment horizontal="left"/>
      <protection/>
    </xf>
    <xf numFmtId="0" fontId="8" fillId="0" borderId="0" xfId="21" applyFont="1" applyAlignment="1">
      <alignment horizontal="left"/>
      <protection/>
    </xf>
    <xf numFmtId="0" fontId="9" fillId="0" borderId="0" xfId="21" applyFont="1">
      <alignment/>
      <protection/>
    </xf>
    <xf numFmtId="0" fontId="10" fillId="0" borderId="0" xfId="21" applyFont="1">
      <alignment/>
      <protection/>
    </xf>
    <xf numFmtId="15" fontId="10" fillId="0" borderId="0" xfId="21" applyNumberFormat="1" applyFont="1" quotePrefix="1">
      <alignment/>
      <protection/>
    </xf>
    <xf numFmtId="0" fontId="10" fillId="0" borderId="0" xfId="21" applyFont="1" applyFill="1">
      <alignment/>
      <protection/>
    </xf>
    <xf numFmtId="3" fontId="1" fillId="0" borderId="0" xfId="0" applyFont="1" applyFill="1" applyBorder="1" applyAlignment="1">
      <alignment/>
    </xf>
    <xf numFmtId="3" fontId="1" fillId="0" borderId="0" xfId="0" applyFont="1" applyFill="1" applyAlignment="1">
      <alignment/>
    </xf>
    <xf numFmtId="3" fontId="0" fillId="0" borderId="0" xfId="0" applyFont="1" applyFill="1" applyAlignment="1">
      <alignment/>
    </xf>
    <xf numFmtId="3" fontId="1" fillId="0" borderId="0" xfId="0" applyFont="1" applyFill="1" applyBorder="1" applyAlignment="1">
      <alignment horizontal="center"/>
    </xf>
    <xf numFmtId="3" fontId="1" fillId="0" borderId="0" xfId="0" applyFont="1" applyFill="1" applyBorder="1" applyAlignment="1">
      <alignment horizontal="left"/>
    </xf>
    <xf numFmtId="3" fontId="0" fillId="0" borderId="0" xfId="0" applyFont="1" applyFill="1" applyBorder="1" applyAlignment="1">
      <alignment/>
    </xf>
    <xf numFmtId="3" fontId="0" fillId="0" borderId="0" xfId="0" applyFont="1" applyFill="1" applyBorder="1" applyAlignment="1">
      <alignment horizontal="right"/>
    </xf>
    <xf numFmtId="3" fontId="0" fillId="0" borderId="0" xfId="0" applyFont="1" applyFill="1" applyBorder="1" applyAlignment="1">
      <alignment horizontal="center" vertical="top"/>
    </xf>
    <xf numFmtId="195" fontId="0" fillId="0" borderId="0" xfId="15" applyNumberFormat="1" applyFont="1" applyFill="1" applyBorder="1" applyAlignment="1">
      <alignment horizontal="center" vertical="top"/>
    </xf>
    <xf numFmtId="41" fontId="0" fillId="0" borderId="0" xfId="15" applyNumberFormat="1" applyFont="1" applyFill="1" applyBorder="1" applyAlignment="1">
      <alignment horizontal="right" vertical="top"/>
    </xf>
    <xf numFmtId="3" fontId="1" fillId="0" borderId="0" xfId="0" applyFont="1" applyFill="1" applyBorder="1" applyAlignment="1">
      <alignment horizontal="center" vertical="top"/>
    </xf>
    <xf numFmtId="221" fontId="0" fillId="0" borderId="0" xfId="22" applyNumberFormat="1" applyFont="1" applyFill="1" applyBorder="1" applyAlignment="1">
      <alignment/>
    </xf>
    <xf numFmtId="41" fontId="0" fillId="0" borderId="1" xfId="15" applyNumberFormat="1" applyFont="1" applyFill="1" applyBorder="1" applyAlignment="1">
      <alignment horizontal="right" vertical="top"/>
    </xf>
    <xf numFmtId="3" fontId="0" fillId="0" borderId="0" xfId="0" applyFont="1" applyFill="1" applyBorder="1" applyAlignment="1">
      <alignment horizontal="center"/>
    </xf>
    <xf numFmtId="195" fontId="0" fillId="0" borderId="0" xfId="15" applyNumberFormat="1" applyFont="1" applyFill="1" applyBorder="1" applyAlignment="1">
      <alignment/>
    </xf>
    <xf numFmtId="41" fontId="0" fillId="0" borderId="0" xfId="15" applyNumberFormat="1" applyFont="1" applyFill="1" applyAlignment="1">
      <alignment horizontal="right"/>
    </xf>
    <xf numFmtId="41" fontId="0" fillId="0" borderId="0" xfId="15" applyNumberFormat="1" applyFont="1" applyFill="1" applyBorder="1" applyAlignment="1">
      <alignment horizontal="right"/>
    </xf>
    <xf numFmtId="41" fontId="0" fillId="0" borderId="0" xfId="15" applyNumberFormat="1" applyFont="1" applyFill="1" applyAlignment="1">
      <alignment horizontal="center"/>
    </xf>
    <xf numFmtId="9" fontId="0" fillId="0" borderId="1" xfId="22" applyFont="1" applyFill="1" applyBorder="1" applyAlignment="1">
      <alignment horizontal="right" vertical="top"/>
    </xf>
    <xf numFmtId="41" fontId="0" fillId="0" borderId="2" xfId="15" applyNumberFormat="1" applyFont="1" applyFill="1" applyBorder="1" applyAlignment="1">
      <alignment horizontal="right"/>
    </xf>
    <xf numFmtId="41" fontId="0" fillId="0" borderId="1" xfId="15" applyNumberFormat="1" applyFont="1" applyFill="1" applyBorder="1" applyAlignment="1">
      <alignment horizontal="right"/>
    </xf>
    <xf numFmtId="41" fontId="0" fillId="0" borderId="1" xfId="15" applyNumberFormat="1" applyFont="1" applyFill="1" applyBorder="1" applyAlignment="1">
      <alignment horizontal="center"/>
    </xf>
    <xf numFmtId="41" fontId="0" fillId="0" borderId="0" xfId="0" applyNumberFormat="1" applyFont="1" applyFill="1" applyAlignment="1">
      <alignment horizontal="center"/>
    </xf>
    <xf numFmtId="41" fontId="0" fillId="0" borderId="0" xfId="0" applyNumberFormat="1" applyFont="1" applyFill="1" applyBorder="1" applyAlignment="1">
      <alignment horizontal="center"/>
    </xf>
    <xf numFmtId="9" fontId="0" fillId="0" borderId="0" xfId="22" applyFont="1" applyFill="1" applyBorder="1" applyAlignment="1">
      <alignment horizontal="right"/>
    </xf>
    <xf numFmtId="43" fontId="0" fillId="0" borderId="0" xfId="0" applyNumberFormat="1" applyFont="1" applyFill="1" applyBorder="1" applyAlignment="1">
      <alignment/>
    </xf>
    <xf numFmtId="3" fontId="1" fillId="0" borderId="0" xfId="0" applyFont="1" applyFill="1" applyBorder="1" applyAlignment="1">
      <alignment horizontal="right"/>
    </xf>
    <xf numFmtId="41" fontId="0" fillId="0" borderId="3" xfId="15" applyNumberFormat="1" applyFont="1" applyFill="1" applyBorder="1" applyAlignment="1">
      <alignment horizontal="right"/>
    </xf>
    <xf numFmtId="41" fontId="0" fillId="0" borderId="4" xfId="15" applyNumberFormat="1" applyFont="1" applyFill="1" applyBorder="1" applyAlignment="1">
      <alignment horizontal="right"/>
    </xf>
    <xf numFmtId="41" fontId="0" fillId="0" borderId="5" xfId="15" applyNumberFormat="1" applyFont="1" applyFill="1" applyBorder="1" applyAlignment="1">
      <alignment horizontal="right"/>
    </xf>
    <xf numFmtId="218" fontId="0" fillId="0" borderId="0" xfId="15" applyNumberFormat="1" applyFont="1" applyFill="1" applyBorder="1" applyAlignment="1">
      <alignment horizontal="right"/>
    </xf>
    <xf numFmtId="3" fontId="0" fillId="0" borderId="0" xfId="0" applyFont="1" applyBorder="1" applyAlignment="1">
      <alignment/>
    </xf>
    <xf numFmtId="3" fontId="1" fillId="0" borderId="0" xfId="0" applyFont="1" applyBorder="1" applyAlignment="1">
      <alignment/>
    </xf>
    <xf numFmtId="3" fontId="1" fillId="0" borderId="0" xfId="0" applyFont="1" applyBorder="1" applyAlignment="1">
      <alignment horizontal="center"/>
    </xf>
    <xf numFmtId="3" fontId="1" fillId="0" borderId="0" xfId="0" applyFont="1" applyBorder="1" applyAlignment="1">
      <alignment horizontal="right"/>
    </xf>
    <xf numFmtId="3" fontId="1" fillId="0" borderId="0" xfId="0" applyFont="1" applyAlignment="1">
      <alignment horizontal="right"/>
    </xf>
    <xf numFmtId="15" fontId="1" fillId="0" borderId="0" xfId="0" applyNumberFormat="1" applyFont="1" applyAlignment="1">
      <alignment horizontal="right"/>
    </xf>
    <xf numFmtId="41" fontId="0" fillId="0" borderId="0" xfId="0" applyNumberFormat="1" applyFont="1" applyBorder="1" applyAlignment="1">
      <alignment/>
    </xf>
    <xf numFmtId="15" fontId="1" fillId="0" borderId="0" xfId="0" applyNumberFormat="1" applyFont="1" applyAlignment="1">
      <alignment horizontal="center"/>
    </xf>
    <xf numFmtId="41" fontId="0" fillId="0" borderId="0" xfId="0" applyNumberFormat="1" applyFont="1" applyBorder="1" applyAlignment="1">
      <alignment horizontal="center"/>
    </xf>
    <xf numFmtId="41" fontId="1" fillId="0" borderId="6" xfId="0" applyNumberFormat="1" applyFont="1" applyBorder="1" applyAlignment="1">
      <alignment horizontal="center"/>
    </xf>
    <xf numFmtId="188" fontId="0" fillId="0" borderId="0" xfId="0" applyNumberFormat="1" applyFont="1" applyBorder="1" applyAlignment="1">
      <alignment/>
    </xf>
    <xf numFmtId="3" fontId="0" fillId="0" borderId="0" xfId="0" applyFont="1" applyFill="1" applyBorder="1" applyAlignment="1">
      <alignment horizontal="justify" vertical="top"/>
    </xf>
    <xf numFmtId="41" fontId="1" fillId="0" borderId="0" xfId="0" applyNumberFormat="1" applyFont="1" applyFill="1" applyBorder="1" applyAlignment="1">
      <alignment/>
    </xf>
    <xf numFmtId="15" fontId="1" fillId="0" borderId="0" xfId="0" applyNumberFormat="1" applyFont="1" applyFill="1" applyBorder="1" applyAlignment="1">
      <alignment horizontal="center"/>
    </xf>
    <xf numFmtId="15" fontId="1" fillId="0" borderId="0" xfId="0" applyNumberFormat="1" applyFont="1" applyFill="1" applyBorder="1" applyAlignment="1" quotePrefix="1">
      <alignment horizontal="center"/>
    </xf>
    <xf numFmtId="41" fontId="1" fillId="0" borderId="0" xfId="0" applyNumberFormat="1" applyFont="1" applyFill="1" applyBorder="1" applyAlignment="1">
      <alignment horizontal="center"/>
    </xf>
    <xf numFmtId="41" fontId="0" fillId="0" borderId="0" xfId="0" applyNumberFormat="1" applyFont="1" applyFill="1" applyBorder="1" applyAlignment="1">
      <alignment/>
    </xf>
    <xf numFmtId="41" fontId="0" fillId="0" borderId="1" xfId="0" applyNumberFormat="1" applyFont="1" applyFill="1" applyBorder="1" applyAlignment="1">
      <alignment horizontal="center"/>
    </xf>
    <xf numFmtId="41" fontId="0" fillId="0" borderId="2" xfId="0" applyNumberFormat="1" applyFont="1" applyFill="1" applyBorder="1" applyAlignment="1">
      <alignment horizontal="center"/>
    </xf>
    <xf numFmtId="41" fontId="1" fillId="0" borderId="0" xfId="0" applyNumberFormat="1" applyFont="1" applyFill="1" applyBorder="1" applyAlignment="1">
      <alignment horizontal="right"/>
    </xf>
    <xf numFmtId="41" fontId="0" fillId="0" borderId="6" xfId="0" applyNumberFormat="1" applyFont="1" applyFill="1" applyBorder="1" applyAlignment="1">
      <alignment/>
    </xf>
    <xf numFmtId="3" fontId="0" fillId="0" borderId="0" xfId="0" applyFont="1" applyFill="1" applyBorder="1" applyAlignment="1">
      <alignment horizontal="justify" vertical="top" wrapText="1"/>
    </xf>
    <xf numFmtId="3" fontId="1" fillId="0" borderId="0" xfId="0" applyFont="1" applyFill="1" applyBorder="1" applyAlignment="1">
      <alignment/>
    </xf>
    <xf numFmtId="3" fontId="12" fillId="0" borderId="0" xfId="0" applyFont="1" applyFill="1" applyBorder="1" applyAlignment="1">
      <alignment/>
    </xf>
    <xf numFmtId="3" fontId="1" fillId="0" borderId="0" xfId="0" applyNumberFormat="1" applyFont="1" applyFill="1" applyBorder="1" applyAlignment="1">
      <alignment/>
    </xf>
    <xf numFmtId="3" fontId="0" fillId="0" borderId="0" xfId="0" applyFont="1" applyFill="1" applyBorder="1" applyAlignment="1">
      <alignment/>
    </xf>
    <xf numFmtId="3" fontId="0" fillId="0" borderId="0" xfId="0" applyFont="1" applyFill="1" applyBorder="1" applyAlignment="1">
      <alignment vertical="top"/>
    </xf>
    <xf numFmtId="3" fontId="0" fillId="0" borderId="0" xfId="0" applyNumberFormat="1" applyFont="1" applyFill="1" applyBorder="1" applyAlignment="1">
      <alignment/>
    </xf>
    <xf numFmtId="3" fontId="0" fillId="0" borderId="0" xfId="0" applyFont="1" applyFill="1" applyAlignment="1">
      <alignment horizontal="justify" vertical="top" wrapText="1"/>
    </xf>
    <xf numFmtId="3" fontId="0" fillId="0" borderId="0" xfId="0" applyFont="1" applyFill="1" applyAlignment="1">
      <alignment horizontal="justify" vertical="top"/>
    </xf>
    <xf numFmtId="3" fontId="0" fillId="0" borderId="0" xfId="0" applyFont="1" applyFill="1" applyBorder="1" applyAlignment="1">
      <alignment vertical="top" wrapText="1"/>
    </xf>
    <xf numFmtId="3" fontId="1" fillId="0" borderId="0" xfId="15" applyFont="1" applyFill="1" applyBorder="1" applyAlignment="1">
      <alignment horizontal="right"/>
    </xf>
    <xf numFmtId="3" fontId="12" fillId="0" borderId="0" xfId="0" applyFont="1" applyFill="1" applyBorder="1" applyAlignment="1">
      <alignment/>
    </xf>
    <xf numFmtId="3" fontId="0" fillId="0" borderId="0" xfId="15" applyFont="1" applyFill="1" applyBorder="1" applyAlignment="1">
      <alignment/>
    </xf>
    <xf numFmtId="3" fontId="0" fillId="0" borderId="0" xfId="15" applyFont="1" applyFill="1" applyBorder="1" applyAlignment="1">
      <alignment horizontal="center"/>
    </xf>
    <xf numFmtId="41" fontId="0" fillId="0" borderId="0" xfId="15" applyNumberFormat="1" applyFont="1" applyFill="1" applyBorder="1" applyAlignment="1">
      <alignment horizontal="center"/>
    </xf>
    <xf numFmtId="41" fontId="0" fillId="0" borderId="0" xfId="15" applyNumberFormat="1" applyFont="1" applyFill="1" applyBorder="1" applyAlignment="1">
      <alignment/>
    </xf>
    <xf numFmtId="41" fontId="0" fillId="0" borderId="6" xfId="15" applyNumberFormat="1" applyFont="1" applyFill="1" applyBorder="1" applyAlignment="1">
      <alignment horizontal="right"/>
    </xf>
    <xf numFmtId="10" fontId="0" fillId="0" borderId="0" xfId="22" applyNumberFormat="1" applyFont="1" applyFill="1" applyBorder="1" applyAlignment="1">
      <alignment/>
    </xf>
    <xf numFmtId="41" fontId="0" fillId="0" borderId="2" xfId="15" applyNumberFormat="1" applyFont="1" applyFill="1" applyBorder="1" applyAlignment="1">
      <alignment/>
    </xf>
    <xf numFmtId="41" fontId="0" fillId="0" borderId="2" xfId="15" applyNumberFormat="1" applyFont="1" applyFill="1" applyBorder="1" applyAlignment="1">
      <alignment horizontal="center"/>
    </xf>
    <xf numFmtId="41" fontId="0" fillId="0" borderId="6" xfId="15" applyNumberFormat="1" applyFont="1" applyFill="1" applyBorder="1" applyAlignment="1">
      <alignment horizontal="center"/>
    </xf>
    <xf numFmtId="3" fontId="0" fillId="0" borderId="0" xfId="0" applyFont="1" applyFill="1" applyBorder="1" applyAlignment="1" quotePrefix="1">
      <alignment horizontal="center"/>
    </xf>
    <xf numFmtId="3" fontId="0" fillId="0" borderId="6" xfId="15" applyFont="1" applyFill="1" applyBorder="1" applyAlignment="1">
      <alignment/>
    </xf>
    <xf numFmtId="3" fontId="0" fillId="0" borderId="0" xfId="0" applyFont="1" applyFill="1" applyBorder="1" applyAlignment="1">
      <alignment horizontal="justify"/>
    </xf>
    <xf numFmtId="3" fontId="13" fillId="0" borderId="0" xfId="0" applyFont="1" applyFill="1" applyBorder="1" applyAlignment="1">
      <alignment horizontal="center"/>
    </xf>
    <xf numFmtId="3" fontId="13" fillId="0" borderId="0" xfId="0" applyFont="1" applyFill="1" applyBorder="1" applyAlignment="1">
      <alignment/>
    </xf>
    <xf numFmtId="3" fontId="0" fillId="0" borderId="0" xfId="0" applyFont="1" applyFill="1" applyAlignment="1">
      <alignment horizontal="left" vertical="top" wrapText="1"/>
    </xf>
    <xf numFmtId="3" fontId="1" fillId="0" borderId="0" xfId="0" applyFont="1" applyFill="1" applyBorder="1" applyAlignment="1">
      <alignment horizontal="left" vertical="top" wrapText="1"/>
    </xf>
    <xf numFmtId="3" fontId="0" fillId="0" borderId="0" xfId="0" applyFont="1" applyFill="1" applyAlignment="1">
      <alignment horizontal="justify"/>
    </xf>
    <xf numFmtId="41" fontId="0" fillId="0" borderId="0" xfId="0" applyNumberFormat="1" applyFont="1" applyFill="1" applyBorder="1" applyAlignment="1">
      <alignment horizontal="right"/>
    </xf>
    <xf numFmtId="41" fontId="0" fillId="0" borderId="1" xfId="0" applyNumberFormat="1" applyFont="1" applyFill="1" applyBorder="1" applyAlignment="1">
      <alignment horizontal="right"/>
    </xf>
    <xf numFmtId="41" fontId="0" fillId="0" borderId="7" xfId="15" applyNumberFormat="1" applyFont="1" applyFill="1" applyBorder="1" applyAlignment="1">
      <alignment horizontal="right"/>
    </xf>
    <xf numFmtId="41" fontId="0" fillId="0" borderId="6" xfId="0" applyNumberFormat="1" applyFont="1" applyFill="1" applyBorder="1" applyAlignment="1">
      <alignment horizontal="right"/>
    </xf>
    <xf numFmtId="3" fontId="0" fillId="0" borderId="0" xfId="0" applyFont="1" applyFill="1" applyBorder="1" applyAlignment="1">
      <alignment horizontal="left" vertical="top" wrapText="1"/>
    </xf>
    <xf numFmtId="3" fontId="1" fillId="0" borderId="0" xfId="0" applyFont="1" applyFill="1" applyAlignment="1">
      <alignment horizontal="justify" vertical="top"/>
    </xf>
    <xf numFmtId="219" fontId="0" fillId="0" borderId="0" xfId="0" applyNumberFormat="1" applyFont="1" applyFill="1" applyBorder="1" applyAlignment="1">
      <alignment horizontal="right"/>
    </xf>
    <xf numFmtId="3" fontId="0" fillId="0" borderId="0" xfId="0" applyFont="1" applyFill="1" applyAlignment="1">
      <alignment vertical="top" wrapText="1"/>
    </xf>
    <xf numFmtId="3" fontId="0" fillId="0" borderId="0" xfId="0" applyFont="1" applyFill="1" applyAlignment="1">
      <alignment/>
    </xf>
    <xf numFmtId="3" fontId="1" fillId="0" borderId="0" xfId="0" applyFont="1" applyFill="1" applyAlignment="1">
      <alignment/>
    </xf>
    <xf numFmtId="3" fontId="0" fillId="0" borderId="0" xfId="0" applyFont="1" applyFill="1" applyBorder="1" applyAlignment="1" quotePrefix="1">
      <alignment/>
    </xf>
    <xf numFmtId="3" fontId="0" fillId="0" borderId="0" xfId="0" applyNumberFormat="1" applyFont="1" applyFill="1" applyBorder="1" applyAlignment="1">
      <alignment/>
    </xf>
    <xf numFmtId="10" fontId="11" fillId="0" borderId="0" xfId="22" applyNumberFormat="1" applyFont="1" applyFill="1" applyBorder="1" applyAlignment="1">
      <alignment horizontal="right" vertical="top"/>
    </xf>
    <xf numFmtId="3" fontId="11" fillId="0" borderId="0" xfId="15" applyFont="1" applyFill="1" applyBorder="1" applyAlignment="1">
      <alignment horizontal="right" vertical="top"/>
    </xf>
    <xf numFmtId="10" fontId="11" fillId="0" borderId="0" xfId="22" applyNumberFormat="1" applyFont="1" applyFill="1" applyAlignment="1">
      <alignment horizontal="right"/>
    </xf>
    <xf numFmtId="41" fontId="0" fillId="0" borderId="5" xfId="0" applyNumberFormat="1" applyFont="1" applyFill="1" applyBorder="1" applyAlignment="1">
      <alignment horizontal="right"/>
    </xf>
    <xf numFmtId="43" fontId="0" fillId="0" borderId="0" xfId="0" applyNumberFormat="1" applyFont="1" applyFill="1" applyBorder="1" applyAlignment="1">
      <alignment horizontal="center"/>
    </xf>
    <xf numFmtId="4" fontId="0" fillId="0" borderId="0" xfId="0" applyNumberFormat="1" applyFont="1" applyFill="1" applyBorder="1" applyAlignment="1">
      <alignment/>
    </xf>
    <xf numFmtId="218" fontId="0" fillId="0" borderId="0" xfId="0" applyNumberFormat="1" applyFont="1" applyFill="1" applyBorder="1" applyAlignment="1">
      <alignment horizontal="right"/>
    </xf>
    <xf numFmtId="10" fontId="0" fillId="0" borderId="0" xfId="22" applyNumberFormat="1" applyFont="1" applyFill="1" applyAlignment="1">
      <alignment horizontal="right"/>
    </xf>
    <xf numFmtId="3" fontId="0" fillId="0" borderId="0" xfId="0" applyFont="1" applyFill="1" applyBorder="1" applyAlignment="1">
      <alignment horizontal="center" vertical="top" wrapText="1"/>
    </xf>
    <xf numFmtId="3" fontId="1" fillId="0" borderId="0" xfId="0" applyFont="1" applyFill="1" applyBorder="1" applyAlignment="1">
      <alignment horizontal="center" wrapText="1"/>
    </xf>
    <xf numFmtId="3" fontId="0" fillId="0" borderId="0" xfId="0" applyFont="1" applyFill="1" applyBorder="1" applyAlignment="1">
      <alignment horizontal="left" vertical="top"/>
    </xf>
    <xf numFmtId="3" fontId="1" fillId="0" borderId="0" xfId="0" applyFont="1" applyFill="1" applyBorder="1" applyAlignment="1">
      <alignment horizontal="right" vertical="top" wrapText="1"/>
    </xf>
    <xf numFmtId="3" fontId="1" fillId="0" borderId="0" xfId="0" applyFont="1" applyFill="1" applyBorder="1" applyAlignment="1">
      <alignment horizontal="left" vertical="top"/>
    </xf>
    <xf numFmtId="3" fontId="1" fillId="0" borderId="0" xfId="0" applyFont="1" applyFill="1" applyBorder="1" applyAlignment="1">
      <alignment vertical="top" wrapText="1"/>
    </xf>
    <xf numFmtId="3" fontId="1" fillId="0" borderId="0" xfId="0" applyFont="1" applyFill="1" applyBorder="1" applyAlignment="1">
      <alignment horizontal="center" vertical="top" wrapText="1"/>
    </xf>
    <xf numFmtId="41" fontId="1" fillId="0" borderId="6" xfId="0" applyNumberFormat="1" applyFont="1" applyFill="1" applyBorder="1" applyAlignment="1">
      <alignment horizontal="center"/>
    </xf>
    <xf numFmtId="3" fontId="15" fillId="0" borderId="0" xfId="0" applyFont="1" applyFill="1" applyAlignment="1">
      <alignment/>
    </xf>
    <xf numFmtId="3" fontId="15" fillId="0" borderId="0" xfId="0" applyFont="1" applyFill="1" applyBorder="1" applyAlignment="1">
      <alignment horizontal="justify"/>
    </xf>
    <xf numFmtId="3" fontId="14" fillId="0" borderId="0" xfId="0" applyFont="1" applyFill="1" applyBorder="1" applyAlignment="1">
      <alignment/>
    </xf>
    <xf numFmtId="3" fontId="14" fillId="0" borderId="0" xfId="0" applyFont="1" applyFill="1" applyBorder="1" applyAlignment="1">
      <alignment horizontal="justify" vertical="top"/>
    </xf>
    <xf numFmtId="3" fontId="1" fillId="0" borderId="0" xfId="0" applyFont="1" applyFill="1" applyAlignment="1">
      <alignment horizontal="right" wrapText="1"/>
    </xf>
    <xf numFmtId="3" fontId="1" fillId="0" borderId="0" xfId="0" applyFont="1" applyFill="1" applyAlignment="1">
      <alignment horizontal="right"/>
    </xf>
    <xf numFmtId="3" fontId="0" fillId="0" borderId="0" xfId="0" applyFont="1" applyFill="1" applyBorder="1" applyAlignment="1">
      <alignment horizontal="right" vertical="top"/>
    </xf>
    <xf numFmtId="3" fontId="0" fillId="0" borderId="6" xfId="0" applyFont="1" applyFill="1" applyBorder="1" applyAlignment="1">
      <alignment horizontal="right" vertical="top"/>
    </xf>
    <xf numFmtId="3" fontId="1" fillId="0" borderId="0" xfId="0" applyFont="1" applyFill="1" applyBorder="1" applyAlignment="1">
      <alignment horizontal="right" vertical="top"/>
    </xf>
    <xf numFmtId="41" fontId="11" fillId="0" borderId="0" xfId="0" applyNumberFormat="1" applyFont="1" applyFill="1" applyBorder="1" applyAlignment="1">
      <alignment/>
    </xf>
    <xf numFmtId="41" fontId="0" fillId="0" borderId="2" xfId="0" applyNumberFormat="1" applyFont="1" applyFill="1" applyBorder="1" applyAlignment="1">
      <alignment horizontal="right"/>
    </xf>
    <xf numFmtId="41" fontId="0" fillId="0" borderId="0" xfId="15" applyNumberFormat="1" applyFont="1" applyBorder="1" applyAlignment="1">
      <alignment/>
    </xf>
    <xf numFmtId="3" fontId="0" fillId="2" borderId="0" xfId="15" applyFont="1" applyFill="1" applyBorder="1" applyAlignment="1">
      <alignment horizontal="right" vertical="top" wrapText="1"/>
    </xf>
    <xf numFmtId="43" fontId="0" fillId="0" borderId="0" xfId="0" applyNumberFormat="1" applyFont="1" applyFill="1" applyAlignment="1">
      <alignment horizontal="right"/>
    </xf>
    <xf numFmtId="43" fontId="0" fillId="0" borderId="0" xfId="0" applyNumberFormat="1" applyFont="1" applyFill="1" applyBorder="1" applyAlignment="1">
      <alignment horizontal="right"/>
    </xf>
    <xf numFmtId="3" fontId="0" fillId="0" borderId="0" xfId="0" applyFont="1" applyBorder="1" applyAlignment="1" quotePrefix="1">
      <alignment/>
    </xf>
    <xf numFmtId="3" fontId="11" fillId="0" borderId="0" xfId="0" applyNumberFormat="1" applyFont="1" applyFill="1" applyBorder="1" applyAlignment="1">
      <alignment/>
    </xf>
    <xf numFmtId="41" fontId="0" fillId="0" borderId="0" xfId="0" applyNumberFormat="1" applyFont="1" applyFill="1" applyBorder="1" applyAlignment="1">
      <alignment horizontal="justify" vertical="top"/>
    </xf>
    <xf numFmtId="41" fontId="0" fillId="0" borderId="0" xfId="0" applyNumberFormat="1" applyFont="1" applyFill="1" applyBorder="1" applyAlignment="1">
      <alignment horizontal="right" vertical="top"/>
    </xf>
    <xf numFmtId="3" fontId="0" fillId="0" borderId="0" xfId="0" applyFont="1" applyFill="1" applyBorder="1" applyAlignment="1">
      <alignment horizontal="right" vertical="top" wrapText="1"/>
    </xf>
    <xf numFmtId="4" fontId="0" fillId="0" borderId="0" xfId="15" applyNumberFormat="1" applyFont="1" applyFill="1" applyBorder="1" applyAlignment="1">
      <alignment/>
    </xf>
    <xf numFmtId="3" fontId="1" fillId="0" borderId="0" xfId="0" applyFont="1" applyFill="1" applyBorder="1" applyAlignment="1">
      <alignment horizontal="justify" vertical="top"/>
    </xf>
    <xf numFmtId="41" fontId="0" fillId="2" borderId="0" xfId="0" applyNumberFormat="1" applyFont="1" applyFill="1" applyBorder="1" applyAlignment="1">
      <alignment horizontal="right"/>
    </xf>
    <xf numFmtId="3" fontId="0" fillId="0" borderId="0" xfId="0" applyFont="1" applyFill="1" applyBorder="1" applyAlignment="1">
      <alignment horizontal="left"/>
    </xf>
    <xf numFmtId="3" fontId="0" fillId="0" borderId="2" xfId="0" applyFont="1" applyFill="1" applyBorder="1" applyAlignment="1">
      <alignment horizontal="right"/>
    </xf>
    <xf numFmtId="3" fontId="0" fillId="0" borderId="0" xfId="0" applyFont="1" applyFill="1" applyBorder="1" applyAlignment="1">
      <alignment horizontal="justify" vertical="top" wrapText="1"/>
    </xf>
    <xf numFmtId="3" fontId="1" fillId="0" borderId="0" xfId="0" applyFont="1" applyFill="1" applyBorder="1" applyAlignment="1">
      <alignment horizontal="left"/>
    </xf>
    <xf numFmtId="3" fontId="0" fillId="0" borderId="0" xfId="0" applyFont="1" applyFill="1" applyBorder="1" applyAlignment="1">
      <alignment horizontal="left"/>
    </xf>
    <xf numFmtId="3" fontId="1" fillId="0" borderId="0" xfId="0" applyFont="1" applyFill="1" applyBorder="1" applyAlignment="1">
      <alignment horizontal="center"/>
    </xf>
    <xf numFmtId="3" fontId="0" fillId="0" borderId="0" xfId="0" applyFont="1" applyFill="1" applyBorder="1" applyAlignment="1">
      <alignment horizontal="justify" vertical="top" shrinkToFit="1"/>
    </xf>
    <xf numFmtId="3" fontId="0" fillId="0" borderId="0" xfId="0" applyFont="1" applyFill="1" applyBorder="1" applyAlignment="1">
      <alignment horizontal="justify" vertical="top"/>
    </xf>
    <xf numFmtId="3" fontId="1" fillId="0" borderId="0" xfId="0" applyFont="1" applyBorder="1" applyAlignment="1">
      <alignment horizontal="left"/>
    </xf>
    <xf numFmtId="3" fontId="0" fillId="0" borderId="0" xfId="0" applyFont="1" applyBorder="1" applyAlignment="1">
      <alignment horizontal="left"/>
    </xf>
    <xf numFmtId="3" fontId="1" fillId="0" borderId="0" xfId="0" applyFont="1" applyBorder="1" applyAlignment="1">
      <alignment horizontal="center"/>
    </xf>
    <xf numFmtId="3" fontId="0" fillId="0" borderId="0" xfId="0" applyFont="1" applyFill="1" applyAlignment="1">
      <alignment wrapText="1"/>
    </xf>
    <xf numFmtId="3" fontId="1" fillId="0" borderId="0" xfId="0" applyFont="1" applyFill="1" applyAlignment="1">
      <alignment horizontal="left"/>
    </xf>
    <xf numFmtId="3" fontId="1" fillId="0" borderId="0" xfId="0" applyFont="1" applyFill="1" applyBorder="1" applyAlignment="1">
      <alignment horizontal="left" vertical="top" wrapText="1"/>
    </xf>
    <xf numFmtId="3" fontId="0" fillId="0" borderId="0" xfId="0" applyFont="1" applyFill="1" applyAlignment="1">
      <alignment horizontal="justify" vertical="top" wrapText="1"/>
    </xf>
    <xf numFmtId="3" fontId="0" fillId="0" borderId="0" xfId="0" applyFont="1" applyFill="1" applyAlignment="1">
      <alignment horizontal="justify" vertical="top"/>
    </xf>
    <xf numFmtId="3" fontId="0" fillId="0" borderId="0" xfId="0" applyFont="1" applyFill="1" applyBorder="1" applyAlignment="1">
      <alignment horizontal="justify"/>
    </xf>
    <xf numFmtId="3" fontId="0" fillId="0" borderId="0" xfId="0" applyFont="1" applyFill="1" applyBorder="1" applyAlignment="1">
      <alignment horizontal="left" vertical="top"/>
    </xf>
    <xf numFmtId="3" fontId="0" fillId="0" borderId="0" xfId="0" applyAlignment="1">
      <alignment horizontal="justify" vertical="top" wrapText="1"/>
    </xf>
    <xf numFmtId="3" fontId="0" fillId="2" borderId="0" xfId="0" applyFont="1" applyFill="1" applyBorder="1" applyAlignment="1">
      <alignment horizontal="left"/>
    </xf>
    <xf numFmtId="3" fontId="1" fillId="0" borderId="0" xfId="0" applyFont="1" applyFill="1" applyBorder="1" applyAlignment="1">
      <alignment horizontal="justify"/>
    </xf>
    <xf numFmtId="3" fontId="1" fillId="0" borderId="0" xfId="0" applyFont="1" applyFill="1" applyAlignment="1">
      <alignment horizontal="left" wrapText="1"/>
    </xf>
    <xf numFmtId="3" fontId="1" fillId="0" borderId="0" xfId="0" applyFont="1" applyFill="1" applyAlignment="1">
      <alignment horizontal="center"/>
    </xf>
    <xf numFmtId="3" fontId="0" fillId="0" borderId="0" xfId="0" applyFont="1" applyFill="1" applyBorder="1"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Book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F9900"/>
      <rgbColor rgb="00CC00FF"/>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CCECFF"/>
      <rgbColor rgb="00E0FFE0"/>
      <rgbColor rgb="00FFFF99"/>
      <rgbColor rgb="00A6CAF0"/>
      <rgbColor rgb="00FFCCFF"/>
      <rgbColor rgb="00CCCCFF"/>
      <rgbColor rgb="00FFCC99"/>
      <rgbColor rgb="002A6FF9"/>
      <rgbColor rgb="003FB8CD"/>
      <rgbColor rgb="00FFCC00"/>
      <rgbColor rgb="00FFE1FF"/>
      <rgbColor rgb="00CC99FF"/>
      <rgbColor rgb="00A0627A"/>
      <rgbColor rgb="00624FAC"/>
      <rgbColor rgb="00969696"/>
      <rgbColor rgb="001D2FBE"/>
      <rgbColor rgb="0099FF99"/>
      <rgbColor rgb="00004500"/>
      <rgbColor rgb="00453E01"/>
      <rgbColor rgb="006A2813"/>
      <rgbColor rgb="00CC99FF"/>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xdr:col>
      <xdr:colOff>895350</xdr:colOff>
      <xdr:row>7</xdr:row>
      <xdr:rowOff>142875</xdr:rowOff>
    </xdr:to>
    <xdr:pic>
      <xdr:nvPicPr>
        <xdr:cNvPr id="1" name="Picture 3"/>
        <xdr:cNvPicPr preferRelativeResize="1">
          <a:picLocks noChangeAspect="1"/>
        </xdr:cNvPicPr>
      </xdr:nvPicPr>
      <xdr:blipFill>
        <a:blip r:embed="rId1"/>
        <a:stretch>
          <a:fillRect/>
        </a:stretch>
      </xdr:blipFill>
      <xdr:spPr>
        <a:xfrm>
          <a:off x="628650" y="161925"/>
          <a:ext cx="885825"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85725</xdr:rowOff>
    </xdr:from>
    <xdr:to>
      <xdr:col>7</xdr:col>
      <xdr:colOff>0</xdr:colOff>
      <xdr:row>9</xdr:row>
      <xdr:rowOff>85725</xdr:rowOff>
    </xdr:to>
    <xdr:sp>
      <xdr:nvSpPr>
        <xdr:cNvPr id="1" name="Line 7"/>
        <xdr:cNvSpPr>
          <a:spLocks/>
        </xdr:cNvSpPr>
      </xdr:nvSpPr>
      <xdr:spPr>
        <a:xfrm>
          <a:off x="5915025" y="1543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8</xdr:row>
      <xdr:rowOff>85725</xdr:rowOff>
    </xdr:from>
    <xdr:to>
      <xdr:col>4</xdr:col>
      <xdr:colOff>257175</xdr:colOff>
      <xdr:row>8</xdr:row>
      <xdr:rowOff>85725</xdr:rowOff>
    </xdr:to>
    <xdr:sp>
      <xdr:nvSpPr>
        <xdr:cNvPr id="2" name="Line 10"/>
        <xdr:cNvSpPr>
          <a:spLocks/>
        </xdr:cNvSpPr>
      </xdr:nvSpPr>
      <xdr:spPr>
        <a:xfrm flipH="1">
          <a:off x="2114550" y="1381125"/>
          <a:ext cx="1171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733425</xdr:colOff>
      <xdr:row>8</xdr:row>
      <xdr:rowOff>95250</xdr:rowOff>
    </xdr:from>
    <xdr:to>
      <xdr:col>9</xdr:col>
      <xdr:colOff>914400</xdr:colOff>
      <xdr:row>8</xdr:row>
      <xdr:rowOff>95250</xdr:rowOff>
    </xdr:to>
    <xdr:sp>
      <xdr:nvSpPr>
        <xdr:cNvPr id="3" name="Line 11"/>
        <xdr:cNvSpPr>
          <a:spLocks/>
        </xdr:cNvSpPr>
      </xdr:nvSpPr>
      <xdr:spPr>
        <a:xfrm>
          <a:off x="7610475" y="1390650"/>
          <a:ext cx="1143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546</xdr:row>
      <xdr:rowOff>0</xdr:rowOff>
    </xdr:from>
    <xdr:to>
      <xdr:col>9</xdr:col>
      <xdr:colOff>28575</xdr:colOff>
      <xdr:row>546</xdr:row>
      <xdr:rowOff>0</xdr:rowOff>
    </xdr:to>
    <xdr:sp>
      <xdr:nvSpPr>
        <xdr:cNvPr id="1" name="TextBox 25"/>
        <xdr:cNvSpPr txBox="1">
          <a:spLocks noChangeArrowheads="1"/>
        </xdr:cNvSpPr>
      </xdr:nvSpPr>
      <xdr:spPr>
        <a:xfrm>
          <a:off x="390525" y="93992700"/>
          <a:ext cx="55530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809625</xdr:colOff>
      <xdr:row>438</xdr:row>
      <xdr:rowOff>0</xdr:rowOff>
    </xdr:from>
    <xdr:to>
      <xdr:col>9</xdr:col>
      <xdr:colOff>114300</xdr:colOff>
      <xdr:row>438</xdr:row>
      <xdr:rowOff>0</xdr:rowOff>
    </xdr:to>
    <xdr:sp>
      <xdr:nvSpPr>
        <xdr:cNvPr id="2" name="TextBox 73"/>
        <xdr:cNvSpPr txBox="1">
          <a:spLocks noChangeArrowheads="1"/>
        </xdr:cNvSpPr>
      </xdr:nvSpPr>
      <xdr:spPr>
        <a:xfrm>
          <a:off x="5905500" y="75428475"/>
          <a:ext cx="1238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9</xdr:col>
      <xdr:colOff>361950</xdr:colOff>
      <xdr:row>216</xdr:row>
      <xdr:rowOff>161925</xdr:rowOff>
    </xdr:from>
    <xdr:to>
      <xdr:col>9</xdr:col>
      <xdr:colOff>504825</xdr:colOff>
      <xdr:row>217</xdr:row>
      <xdr:rowOff>133350</xdr:rowOff>
    </xdr:to>
    <xdr:sp>
      <xdr:nvSpPr>
        <xdr:cNvPr id="3" name="TextBox 75"/>
        <xdr:cNvSpPr txBox="1">
          <a:spLocks noChangeArrowheads="1"/>
        </xdr:cNvSpPr>
      </xdr:nvSpPr>
      <xdr:spPr>
        <a:xfrm>
          <a:off x="6276975" y="37318950"/>
          <a:ext cx="142875" cy="142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85725</xdr:colOff>
      <xdr:row>222</xdr:row>
      <xdr:rowOff>9525</xdr:rowOff>
    </xdr:from>
    <xdr:to>
      <xdr:col>1</xdr:col>
      <xdr:colOff>228600</xdr:colOff>
      <xdr:row>222</xdr:row>
      <xdr:rowOff>152400</xdr:rowOff>
    </xdr:to>
    <xdr:sp>
      <xdr:nvSpPr>
        <xdr:cNvPr id="4" name="TextBox 76"/>
        <xdr:cNvSpPr txBox="1">
          <a:spLocks noChangeArrowheads="1"/>
        </xdr:cNvSpPr>
      </xdr:nvSpPr>
      <xdr:spPr>
        <a:xfrm>
          <a:off x="409575" y="38195250"/>
          <a:ext cx="142875" cy="142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YYEE\Desktop\Group\NHR%201Q%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come Statement"/>
      <sheetName val="Balance Sheet"/>
      <sheetName val="Changes in Equity"/>
      <sheetName val="Cash Flow"/>
      <sheetName val="Notes"/>
    </sheetNames>
    <sheetDataSet>
      <sheetData sheetId="3">
        <row r="28">
          <cell r="E28">
            <v>45000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D18"/>
  <sheetViews>
    <sheetView zoomScaleSheetLayoutView="100" workbookViewId="0" topLeftCell="A1">
      <selection activeCell="H28" sqref="H28"/>
    </sheetView>
  </sheetViews>
  <sheetFormatPr defaultColWidth="9.140625" defaultRowHeight="12.75"/>
  <cols>
    <col min="1" max="1" width="9.28125" style="1" bestFit="1" customWidth="1"/>
    <col min="2" max="2" width="14.57421875" style="1" bestFit="1" customWidth="1"/>
    <col min="3" max="16384" width="9.140625" style="1" customWidth="1"/>
  </cols>
  <sheetData>
    <row r="2" ht="12.75"/>
    <row r="3" ht="12.75">
      <c r="D3"/>
    </row>
    <row r="4" ht="12.75"/>
    <row r="5" ht="12.75"/>
    <row r="6" ht="12.75"/>
    <row r="7" ht="12.75"/>
    <row r="8" ht="12.75"/>
    <row r="10" ht="23.25">
      <c r="B10" s="2" t="s">
        <v>133</v>
      </c>
    </row>
    <row r="11" ht="15">
      <c r="B11" s="3" t="s">
        <v>134</v>
      </c>
    </row>
    <row r="12" ht="15">
      <c r="B12" s="3" t="s">
        <v>131</v>
      </c>
    </row>
    <row r="13" ht="20.25">
      <c r="B13" s="4"/>
    </row>
    <row r="14" s="5" customFormat="1" ht="18">
      <c r="B14" s="6" t="s">
        <v>132</v>
      </c>
    </row>
    <row r="15" s="5" customFormat="1" ht="18">
      <c r="B15" s="6"/>
    </row>
    <row r="16" s="5" customFormat="1" ht="18">
      <c r="B16" s="8" t="s">
        <v>293</v>
      </c>
    </row>
    <row r="17" s="5" customFormat="1" ht="18">
      <c r="B17" s="6"/>
    </row>
    <row r="18" s="5" customFormat="1" ht="18">
      <c r="B18" s="7" t="s">
        <v>294</v>
      </c>
    </row>
  </sheetData>
  <printOptions/>
  <pageMargins left="0.5" right="0.5" top="0.75" bottom="0.75"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55"/>
  <sheetViews>
    <sheetView view="pageBreakPreview" zoomScaleSheetLayoutView="100" workbookViewId="0" topLeftCell="A22">
      <selection activeCell="D39" sqref="D39"/>
    </sheetView>
  </sheetViews>
  <sheetFormatPr defaultColWidth="9.140625" defaultRowHeight="12.75"/>
  <cols>
    <col min="1" max="1" width="29.140625" style="14" customWidth="1"/>
    <col min="2" max="2" width="8.7109375" style="14" customWidth="1"/>
    <col min="3" max="3" width="1.7109375" style="14" customWidth="1"/>
    <col min="4" max="5" width="15.28125" style="14" customWidth="1"/>
    <col min="6" max="6" width="1.28515625" style="14" customWidth="1"/>
    <col min="7" max="8" width="15.57421875" style="14" customWidth="1"/>
    <col min="9" max="9" width="3.140625" style="14" customWidth="1"/>
    <col min="10" max="10" width="9.28125" style="14" customWidth="1"/>
    <col min="11" max="11" width="12.00390625" style="14" customWidth="1"/>
    <col min="12" max="16384" width="9.28125" style="14" customWidth="1"/>
  </cols>
  <sheetData>
    <row r="1" spans="1:8" ht="12.75">
      <c r="A1" s="144" t="s">
        <v>135</v>
      </c>
      <c r="B1" s="144"/>
      <c r="C1" s="144"/>
      <c r="D1" s="144"/>
      <c r="E1" s="144"/>
      <c r="F1" s="144"/>
      <c r="G1" s="144"/>
      <c r="H1" s="144"/>
    </row>
    <row r="2" spans="1:8" ht="12.75">
      <c r="A2" s="145" t="s">
        <v>136</v>
      </c>
      <c r="B2" s="145"/>
      <c r="C2" s="145"/>
      <c r="D2" s="145"/>
      <c r="E2" s="145"/>
      <c r="F2" s="145"/>
      <c r="G2" s="145"/>
      <c r="H2" s="145"/>
    </row>
    <row r="3" spans="1:8" s="9" customFormat="1" ht="12.75">
      <c r="A3" s="145" t="s">
        <v>88</v>
      </c>
      <c r="B3" s="145"/>
      <c r="C3" s="145"/>
      <c r="D3" s="145"/>
      <c r="E3" s="145"/>
      <c r="F3" s="145"/>
      <c r="G3" s="145"/>
      <c r="H3" s="145"/>
    </row>
    <row r="5" spans="1:8" ht="12.75">
      <c r="A5" s="10" t="s">
        <v>89</v>
      </c>
      <c r="B5" s="10"/>
      <c r="C5" s="11"/>
      <c r="D5" s="11"/>
      <c r="E5" s="11"/>
      <c r="F5" s="11"/>
      <c r="G5" s="11"/>
      <c r="H5" s="11"/>
    </row>
    <row r="6" spans="1:8" ht="12.75">
      <c r="A6" s="10" t="s">
        <v>292</v>
      </c>
      <c r="B6" s="10"/>
      <c r="C6" s="11"/>
      <c r="D6" s="11"/>
      <c r="E6" s="11"/>
      <c r="F6" s="11"/>
      <c r="G6" s="11"/>
      <c r="H6" s="11"/>
    </row>
    <row r="7" spans="1:8" ht="12.75">
      <c r="A7" s="14" t="s">
        <v>137</v>
      </c>
      <c r="C7" s="9"/>
      <c r="D7" s="9"/>
      <c r="E7" s="9"/>
      <c r="F7" s="9"/>
      <c r="G7" s="9"/>
      <c r="H7" s="9"/>
    </row>
    <row r="8" spans="3:8" ht="12.75">
      <c r="C8" s="9"/>
      <c r="D8" s="9"/>
      <c r="E8" s="9"/>
      <c r="F8" s="9"/>
      <c r="G8" s="9"/>
      <c r="H8" s="9"/>
    </row>
    <row r="9" spans="3:8" ht="12.75">
      <c r="C9" s="9"/>
      <c r="D9" s="146" t="s">
        <v>223</v>
      </c>
      <c r="E9" s="146"/>
      <c r="F9" s="9"/>
      <c r="G9" s="146" t="s">
        <v>226</v>
      </c>
      <c r="H9" s="146"/>
    </row>
    <row r="10" spans="1:8" ht="12.75">
      <c r="A10" s="9"/>
      <c r="B10" s="9"/>
      <c r="C10" s="9"/>
      <c r="D10" s="146" t="s">
        <v>201</v>
      </c>
      <c r="E10" s="146"/>
      <c r="F10" s="12"/>
      <c r="G10" s="146" t="s">
        <v>291</v>
      </c>
      <c r="H10" s="146"/>
    </row>
    <row r="11" spans="1:8" ht="12.75">
      <c r="A11" s="9"/>
      <c r="B11" s="9"/>
      <c r="C11" s="9"/>
      <c r="D11" s="12" t="s">
        <v>295</v>
      </c>
      <c r="E11" s="12" t="s">
        <v>296</v>
      </c>
      <c r="F11" s="12"/>
      <c r="G11" s="12" t="str">
        <f>D11</f>
        <v>30.6.2008</v>
      </c>
      <c r="H11" s="12" t="str">
        <f>E11</f>
        <v>30.6.2007</v>
      </c>
    </row>
    <row r="12" spans="2:8" ht="12.75">
      <c r="B12" s="12" t="s">
        <v>151</v>
      </c>
      <c r="C12" s="12"/>
      <c r="D12" s="12" t="s">
        <v>59</v>
      </c>
      <c r="E12" s="12" t="str">
        <f>D12</f>
        <v>RM'000</v>
      </c>
      <c r="F12" s="12"/>
      <c r="G12" s="12" t="str">
        <f>E12</f>
        <v>RM'000</v>
      </c>
      <c r="H12" s="12" t="str">
        <f>G12</f>
        <v>RM'000</v>
      </c>
    </row>
    <row r="13" ht="12.75">
      <c r="H13" s="15"/>
    </row>
    <row r="14" spans="1:8" ht="12.75">
      <c r="A14" s="14" t="s">
        <v>58</v>
      </c>
      <c r="B14" s="16" t="s">
        <v>102</v>
      </c>
      <c r="C14" s="17"/>
      <c r="D14" s="18">
        <v>12460</v>
      </c>
      <c r="E14" s="18">
        <v>9583</v>
      </c>
      <c r="F14" s="18"/>
      <c r="G14" s="18">
        <v>22613</v>
      </c>
      <c r="H14" s="18">
        <v>18860</v>
      </c>
    </row>
    <row r="15" spans="1:12" ht="12.75">
      <c r="A15" s="107"/>
      <c r="B15" s="19"/>
      <c r="C15" s="17"/>
      <c r="D15" s="103"/>
      <c r="E15" s="103"/>
      <c r="F15" s="18"/>
      <c r="G15" s="103"/>
      <c r="H15" s="103"/>
      <c r="L15" s="20"/>
    </row>
    <row r="16" spans="1:8" ht="12.75">
      <c r="A16" s="14" t="s">
        <v>126</v>
      </c>
      <c r="B16" s="19"/>
      <c r="C16" s="17"/>
      <c r="D16" s="18">
        <v>-9563</v>
      </c>
      <c r="E16" s="18">
        <v>-5773</v>
      </c>
      <c r="F16" s="18"/>
      <c r="G16" s="18">
        <v>-17729</v>
      </c>
      <c r="H16" s="18">
        <v>-12905</v>
      </c>
    </row>
    <row r="17" spans="2:8" ht="12.75">
      <c r="B17" s="19"/>
      <c r="C17" s="17"/>
      <c r="D17" s="21"/>
      <c r="E17" s="21"/>
      <c r="F17" s="18"/>
      <c r="G17" s="21"/>
      <c r="H17" s="21"/>
    </row>
    <row r="18" spans="1:8" ht="12.75">
      <c r="A18" s="9" t="s">
        <v>127</v>
      </c>
      <c r="B18" s="19"/>
      <c r="C18" s="17"/>
      <c r="D18" s="18">
        <f>D14+D16</f>
        <v>2897</v>
      </c>
      <c r="E18" s="18">
        <f>E14+E16</f>
        <v>3810</v>
      </c>
      <c r="F18" s="18"/>
      <c r="G18" s="18">
        <f>G14+G16</f>
        <v>4884</v>
      </c>
      <c r="H18" s="18">
        <f>H14+H16</f>
        <v>5955</v>
      </c>
    </row>
    <row r="19" spans="2:8" ht="12.75">
      <c r="B19" s="19"/>
      <c r="C19" s="17"/>
      <c r="D19" s="102"/>
      <c r="E19" s="102"/>
      <c r="F19" s="102"/>
      <c r="G19" s="102"/>
      <c r="H19" s="102"/>
    </row>
    <row r="20" spans="1:8" ht="12.75">
      <c r="A20" s="14" t="s">
        <v>128</v>
      </c>
      <c r="B20" s="19"/>
      <c r="C20" s="17"/>
      <c r="D20" s="18">
        <v>25</v>
      </c>
      <c r="E20" s="18">
        <v>33</v>
      </c>
      <c r="F20" s="18"/>
      <c r="G20" s="18">
        <v>143</v>
      </c>
      <c r="H20" s="18">
        <v>82</v>
      </c>
    </row>
    <row r="21" spans="2:8" ht="12.75">
      <c r="B21" s="19"/>
      <c r="C21" s="17"/>
      <c r="D21" s="18"/>
      <c r="E21" s="18"/>
      <c r="F21" s="18"/>
      <c r="G21" s="18"/>
      <c r="H21" s="18"/>
    </row>
    <row r="22" spans="1:8" ht="12.75">
      <c r="A22" s="14" t="s">
        <v>129</v>
      </c>
      <c r="B22" s="22"/>
      <c r="C22" s="17"/>
      <c r="D22" s="18">
        <v>-1631</v>
      </c>
      <c r="E22" s="18">
        <v>-1818</v>
      </c>
      <c r="F22" s="18"/>
      <c r="G22" s="18">
        <v>-3099</v>
      </c>
      <c r="H22" s="18">
        <v>-3434</v>
      </c>
    </row>
    <row r="23" spans="2:8" ht="12.75">
      <c r="B23" s="19"/>
      <c r="C23" s="17"/>
      <c r="D23" s="18"/>
      <c r="E23" s="18"/>
      <c r="F23" s="18"/>
      <c r="G23" s="18"/>
      <c r="H23" s="18"/>
    </row>
    <row r="24" spans="1:8" ht="12.75">
      <c r="A24" s="14" t="s">
        <v>70</v>
      </c>
      <c r="B24" s="19"/>
      <c r="C24" s="17"/>
      <c r="D24" s="18">
        <v>8</v>
      </c>
      <c r="E24" s="18">
        <v>11</v>
      </c>
      <c r="F24" s="18"/>
      <c r="G24" s="18">
        <v>8</v>
      </c>
      <c r="H24" s="18">
        <v>21</v>
      </c>
    </row>
    <row r="25" spans="2:8" ht="12.75">
      <c r="B25" s="19"/>
      <c r="C25" s="17"/>
      <c r="D25" s="18"/>
      <c r="E25" s="18"/>
      <c r="F25" s="18"/>
      <c r="G25" s="18"/>
      <c r="H25" s="18"/>
    </row>
    <row r="26" spans="1:8" ht="12.75">
      <c r="A26" s="11" t="s">
        <v>51</v>
      </c>
      <c r="C26" s="23"/>
      <c r="D26" s="24">
        <v>-230</v>
      </c>
      <c r="E26" s="24">
        <v>-103</v>
      </c>
      <c r="F26" s="25"/>
      <c r="G26" s="24">
        <v>-504</v>
      </c>
      <c r="H26" s="24">
        <v>-167</v>
      </c>
    </row>
    <row r="27" spans="1:8" ht="12.75">
      <c r="A27" s="11"/>
      <c r="C27" s="23"/>
      <c r="D27" s="21"/>
      <c r="E27" s="21"/>
      <c r="F27" s="18"/>
      <c r="G27" s="21"/>
      <c r="H27" s="21"/>
    </row>
    <row r="28" spans="1:8" ht="12.75">
      <c r="A28" s="9" t="s">
        <v>69</v>
      </c>
      <c r="B28" s="22"/>
      <c r="C28" s="23"/>
      <c r="D28" s="24">
        <f>SUM(D18:D27)</f>
        <v>1069</v>
      </c>
      <c r="E28" s="24">
        <f>SUM(E18:E27)</f>
        <v>1933</v>
      </c>
      <c r="F28" s="25"/>
      <c r="G28" s="24">
        <f>SUM(G18:G27)</f>
        <v>1432</v>
      </c>
      <c r="H28" s="24">
        <f>SUM(H18:H27)</f>
        <v>2457</v>
      </c>
    </row>
    <row r="29" spans="1:8" ht="12.75">
      <c r="A29" s="11"/>
      <c r="C29" s="23"/>
      <c r="D29" s="104"/>
      <c r="E29" s="104"/>
      <c r="F29" s="25"/>
      <c r="G29" s="104"/>
      <c r="H29" s="104"/>
    </row>
    <row r="30" spans="1:8" ht="12.75">
      <c r="A30" s="14" t="s">
        <v>50</v>
      </c>
      <c r="B30" s="22" t="s">
        <v>110</v>
      </c>
      <c r="C30" s="23"/>
      <c r="D30" s="24">
        <v>-114</v>
      </c>
      <c r="E30" s="24">
        <v>-456</v>
      </c>
      <c r="F30" s="25"/>
      <c r="G30" s="24">
        <v>-279</v>
      </c>
      <c r="H30" s="24">
        <v>-663</v>
      </c>
    </row>
    <row r="31" spans="3:8" ht="12.75">
      <c r="C31" s="23"/>
      <c r="D31" s="27"/>
      <c r="E31" s="27"/>
      <c r="F31" s="18"/>
      <c r="G31" s="27"/>
      <c r="H31" s="27"/>
    </row>
    <row r="32" spans="1:8" ht="12.75">
      <c r="A32" s="9"/>
      <c r="C32" s="23"/>
      <c r="D32" s="24"/>
      <c r="E32" s="24"/>
      <c r="F32" s="25"/>
      <c r="G32" s="24"/>
      <c r="H32" s="24"/>
    </row>
    <row r="33" spans="1:8" ht="13.5" thickBot="1">
      <c r="A33" s="9" t="s">
        <v>199</v>
      </c>
      <c r="B33" s="22"/>
      <c r="C33" s="23"/>
      <c r="D33" s="28">
        <f>SUM(D28:D31)</f>
        <v>955</v>
      </c>
      <c r="E33" s="28">
        <f>SUM(E28:E31)</f>
        <v>1477</v>
      </c>
      <c r="F33" s="25"/>
      <c r="G33" s="28">
        <f>SUM(G28:G31)</f>
        <v>1153</v>
      </c>
      <c r="H33" s="28">
        <f>SUM(H28:H31)</f>
        <v>1794</v>
      </c>
    </row>
    <row r="34" spans="3:8" ht="13.5" thickTop="1">
      <c r="C34" s="23"/>
      <c r="D34" s="104"/>
      <c r="E34" s="24"/>
      <c r="F34" s="104"/>
      <c r="G34" s="104"/>
      <c r="H34" s="104"/>
    </row>
    <row r="35" spans="3:8" ht="12.75">
      <c r="C35" s="23"/>
      <c r="D35" s="104"/>
      <c r="E35" s="24"/>
      <c r="F35" s="25"/>
      <c r="G35" s="104"/>
      <c r="H35" s="104"/>
    </row>
    <row r="36" spans="1:8" ht="12.75">
      <c r="A36" s="9" t="s">
        <v>52</v>
      </c>
      <c r="C36" s="23"/>
      <c r="D36" s="24"/>
      <c r="E36" s="24"/>
      <c r="F36" s="25"/>
      <c r="G36" s="24"/>
      <c r="H36" s="24"/>
    </row>
    <row r="37" spans="3:8" ht="12.75">
      <c r="C37" s="23"/>
      <c r="D37" s="109"/>
      <c r="E37" s="24"/>
      <c r="F37" s="109"/>
      <c r="G37" s="109"/>
      <c r="H37" s="24"/>
    </row>
    <row r="38" spans="1:8" ht="12.75">
      <c r="A38" s="14" t="s">
        <v>53</v>
      </c>
      <c r="C38" s="23"/>
      <c r="D38" s="18">
        <f>D41-D39</f>
        <v>955</v>
      </c>
      <c r="E38" s="24">
        <v>1080</v>
      </c>
      <c r="F38" s="25"/>
      <c r="G38" s="18">
        <f>G41-G39</f>
        <v>1153</v>
      </c>
      <c r="H38" s="24">
        <v>1032</v>
      </c>
    </row>
    <row r="39" spans="1:8" ht="12.75">
      <c r="A39" s="14" t="s">
        <v>54</v>
      </c>
      <c r="C39" s="23"/>
      <c r="D39" s="29">
        <v>0</v>
      </c>
      <c r="E39" s="29">
        <v>397</v>
      </c>
      <c r="F39" s="25"/>
      <c r="G39" s="29">
        <v>0</v>
      </c>
      <c r="H39" s="29">
        <v>762</v>
      </c>
    </row>
    <row r="40" spans="3:8" ht="12.75">
      <c r="C40" s="23"/>
      <c r="D40" s="24"/>
      <c r="E40" s="24"/>
      <c r="F40" s="25"/>
      <c r="G40" s="24"/>
      <c r="H40" s="24"/>
    </row>
    <row r="41" spans="1:8" ht="13.5" thickBot="1">
      <c r="A41" s="14" t="s">
        <v>199</v>
      </c>
      <c r="C41" s="23"/>
      <c r="D41" s="28">
        <f>D33</f>
        <v>955</v>
      </c>
      <c r="E41" s="28">
        <f>SUM(E38:E39)</f>
        <v>1477</v>
      </c>
      <c r="F41" s="25"/>
      <c r="G41" s="28">
        <f>G33</f>
        <v>1153</v>
      </c>
      <c r="H41" s="28">
        <f>SUM(H38:H39)</f>
        <v>1794</v>
      </c>
    </row>
    <row r="42" spans="3:8" ht="13.5" thickTop="1">
      <c r="C42" s="23"/>
      <c r="D42" s="24"/>
      <c r="E42" s="26"/>
      <c r="F42" s="25"/>
      <c r="G42" s="24"/>
      <c r="H42" s="32"/>
    </row>
    <row r="43" spans="2:8" ht="12.75">
      <c r="B43" s="22"/>
      <c r="D43" s="31"/>
      <c r="E43" s="32"/>
      <c r="F43" s="32"/>
      <c r="G43" s="33"/>
      <c r="H43" s="32"/>
    </row>
    <row r="44" spans="1:8" ht="12.75">
      <c r="A44" s="9" t="s">
        <v>194</v>
      </c>
      <c r="B44" s="22"/>
      <c r="D44" s="31"/>
      <c r="E44" s="32"/>
      <c r="F44" s="32"/>
      <c r="G44" s="32"/>
      <c r="H44" s="32"/>
    </row>
    <row r="45" spans="1:8" ht="12.75">
      <c r="A45" s="9" t="s">
        <v>180</v>
      </c>
      <c r="B45" s="22"/>
      <c r="D45" s="31"/>
      <c r="E45" s="106"/>
      <c r="F45" s="32"/>
      <c r="G45" s="32"/>
      <c r="H45" s="32"/>
    </row>
    <row r="46" spans="1:8" ht="12.75">
      <c r="A46" s="14" t="s">
        <v>60</v>
      </c>
      <c r="B46" s="22" t="s">
        <v>117</v>
      </c>
      <c r="D46" s="131">
        <f>Notes!G507</f>
        <v>0.41053903129983965</v>
      </c>
      <c r="E46" s="131">
        <f>Notes!H507</f>
        <v>0.48864135082186766</v>
      </c>
      <c r="F46" s="132"/>
      <c r="G46" s="131">
        <f>Notes!I507</f>
        <v>0.49565602417666504</v>
      </c>
      <c r="H46" s="131">
        <f>Notes!J507</f>
        <v>0.4669239574520068</v>
      </c>
    </row>
    <row r="47" spans="2:8" ht="12.75">
      <c r="B47" s="22"/>
      <c r="D47" s="131"/>
      <c r="E47" s="131"/>
      <c r="F47" s="132"/>
      <c r="G47" s="131"/>
      <c r="H47" s="106"/>
    </row>
    <row r="48" spans="1:8" ht="12.75">
      <c r="A48" s="14" t="s">
        <v>61</v>
      </c>
      <c r="B48" s="22" t="s">
        <v>117</v>
      </c>
      <c r="D48" s="132">
        <f>Notes!G529</f>
        <v>0.38607385127869276</v>
      </c>
      <c r="E48" s="132">
        <f>Notes!H529</f>
        <v>0.45808908984484353</v>
      </c>
      <c r="F48" s="132"/>
      <c r="G48" s="132">
        <f>Notes!I529</f>
        <v>0.4661184822244322</v>
      </c>
      <c r="H48" s="132">
        <f>Notes!J529</f>
        <v>0.43809564239169657</v>
      </c>
    </row>
    <row r="49" spans="4:8" ht="12.75">
      <c r="D49" s="34"/>
      <c r="E49" s="34"/>
      <c r="F49" s="34"/>
      <c r="G49" s="34"/>
      <c r="H49" s="34"/>
    </row>
    <row r="50" spans="4:8" ht="12.75">
      <c r="D50" s="34"/>
      <c r="E50" s="34"/>
      <c r="F50" s="34"/>
      <c r="G50" s="34"/>
      <c r="H50" s="34"/>
    </row>
    <row r="51" spans="4:8" ht="12.75">
      <c r="D51" s="34"/>
      <c r="F51" s="34"/>
      <c r="G51" s="34"/>
      <c r="H51" s="34"/>
    </row>
    <row r="53" spans="1:8" ht="12.75">
      <c r="A53" s="143" t="s">
        <v>272</v>
      </c>
      <c r="B53" s="143"/>
      <c r="C53" s="143"/>
      <c r="D53" s="143"/>
      <c r="E53" s="143"/>
      <c r="F53" s="143"/>
      <c r="G53" s="143"/>
      <c r="H53" s="143"/>
    </row>
    <row r="54" spans="1:8" ht="12.75" customHeight="1">
      <c r="A54" s="143"/>
      <c r="B54" s="143"/>
      <c r="C54" s="143"/>
      <c r="D54" s="143"/>
      <c r="E54" s="143"/>
      <c r="F54" s="143"/>
      <c r="G54" s="143"/>
      <c r="H54" s="143"/>
    </row>
    <row r="55" spans="1:8" ht="14.25" customHeight="1">
      <c r="A55" s="143"/>
      <c r="B55" s="143"/>
      <c r="C55" s="143"/>
      <c r="D55" s="143"/>
      <c r="E55" s="143"/>
      <c r="F55" s="143"/>
      <c r="G55" s="143"/>
      <c r="H55" s="143"/>
    </row>
  </sheetData>
  <mergeCells count="8">
    <mergeCell ref="A53:H55"/>
    <mergeCell ref="A1:H1"/>
    <mergeCell ref="A2:H2"/>
    <mergeCell ref="A3:H3"/>
    <mergeCell ref="G10:H10"/>
    <mergeCell ref="D10:E10"/>
    <mergeCell ref="D9:E9"/>
    <mergeCell ref="G9:H9"/>
  </mergeCells>
  <printOptions/>
  <pageMargins left="0.5" right="0.5" top="0.5" bottom="0.5" header="0.5" footer="0.35"/>
  <pageSetup horizontalDpi="300" verticalDpi="300" orientation="portrait" scale="90" r:id="rId1"/>
  <headerFooter alignWithMargins="0">
    <oddFooter>&amp;C&amp;"Times New Roman,Regular" 1</oddFooter>
  </headerFooter>
</worksheet>
</file>

<file path=xl/worksheets/sheet3.xml><?xml version="1.0" encoding="utf-8"?>
<worksheet xmlns="http://schemas.openxmlformats.org/spreadsheetml/2006/main" xmlns:r="http://schemas.openxmlformats.org/officeDocument/2006/relationships">
  <dimension ref="A1:G59"/>
  <sheetViews>
    <sheetView view="pageBreakPreview" zoomScaleSheetLayoutView="100" workbookViewId="0" topLeftCell="A31">
      <selection activeCell="D14" sqref="D14"/>
    </sheetView>
  </sheetViews>
  <sheetFormatPr defaultColWidth="9.140625" defaultRowHeight="12.75"/>
  <cols>
    <col min="1" max="1" width="3.421875" style="14" customWidth="1"/>
    <col min="2" max="2" width="3.8515625" style="14" customWidth="1"/>
    <col min="3" max="3" width="45.00390625" style="14" customWidth="1"/>
    <col min="4" max="4" width="10.421875" style="14" customWidth="1"/>
    <col min="5" max="5" width="14.421875" style="14" customWidth="1"/>
    <col min="6" max="6" width="1.57421875" style="14" customWidth="1"/>
    <col min="7" max="7" width="14.00390625" style="14" customWidth="1"/>
    <col min="8" max="16384" width="9.28125" style="14" customWidth="1"/>
  </cols>
  <sheetData>
    <row r="1" spans="1:7" ht="12.75">
      <c r="A1" s="144" t="s">
        <v>133</v>
      </c>
      <c r="B1" s="144"/>
      <c r="C1" s="144"/>
      <c r="D1" s="144"/>
      <c r="E1" s="144"/>
      <c r="F1" s="144"/>
      <c r="G1" s="144"/>
    </row>
    <row r="2" spans="1:7" ht="12.75">
      <c r="A2" s="145" t="s">
        <v>136</v>
      </c>
      <c r="B2" s="145"/>
      <c r="C2" s="145"/>
      <c r="D2" s="145"/>
      <c r="E2" s="145"/>
      <c r="F2" s="145"/>
      <c r="G2" s="145"/>
    </row>
    <row r="3" spans="1:7" ht="12.75">
      <c r="A3" s="145" t="s">
        <v>88</v>
      </c>
      <c r="B3" s="145"/>
      <c r="C3" s="145"/>
      <c r="D3" s="145"/>
      <c r="E3" s="145"/>
      <c r="F3" s="145"/>
      <c r="G3" s="145"/>
    </row>
    <row r="5" s="9" customFormat="1" ht="12.75">
      <c r="A5" s="9" t="s">
        <v>297</v>
      </c>
    </row>
    <row r="6" s="9" customFormat="1" ht="12.75">
      <c r="A6" s="14" t="s">
        <v>137</v>
      </c>
    </row>
    <row r="8" spans="4:7" ht="12.75">
      <c r="D8" s="22"/>
      <c r="E8" s="15" t="s">
        <v>139</v>
      </c>
      <c r="G8" s="15" t="s">
        <v>140</v>
      </c>
    </row>
    <row r="9" spans="4:7" ht="12.75">
      <c r="D9" s="22"/>
      <c r="E9" s="35" t="s">
        <v>62</v>
      </c>
      <c r="F9" s="35"/>
      <c r="G9" s="35" t="s">
        <v>62</v>
      </c>
    </row>
    <row r="10" spans="4:7" ht="12.75">
      <c r="D10" s="22" t="s">
        <v>151</v>
      </c>
      <c r="E10" s="35" t="str">
        <f>'Income Statement'!D11</f>
        <v>30.6.2008</v>
      </c>
      <c r="F10" s="35"/>
      <c r="G10" s="35" t="s">
        <v>250</v>
      </c>
    </row>
    <row r="11" spans="4:7" ht="12.75">
      <c r="D11" s="12"/>
      <c r="E11" s="35" t="s">
        <v>59</v>
      </c>
      <c r="F11" s="35"/>
      <c r="G11" s="35" t="str">
        <f>E11</f>
        <v>RM'000</v>
      </c>
    </row>
    <row r="12" spans="1:7" ht="12.75">
      <c r="A12" s="9" t="s">
        <v>183</v>
      </c>
      <c r="E12" s="35"/>
      <c r="F12" s="35"/>
      <c r="G12" s="35"/>
    </row>
    <row r="13" ht="12.75">
      <c r="A13" s="9" t="s">
        <v>188</v>
      </c>
    </row>
    <row r="14" spans="2:7" ht="12.75">
      <c r="B14" s="14" t="s">
        <v>87</v>
      </c>
      <c r="D14" s="22" t="s">
        <v>99</v>
      </c>
      <c r="E14" s="25">
        <v>34439</v>
      </c>
      <c r="F14" s="25"/>
      <c r="G14" s="25">
        <v>35150</v>
      </c>
    </row>
    <row r="15" spans="2:7" ht="12.75">
      <c r="B15" s="14" t="s">
        <v>247</v>
      </c>
      <c r="D15" s="22"/>
      <c r="E15" s="25">
        <v>6160</v>
      </c>
      <c r="F15" s="25"/>
      <c r="G15" s="25">
        <v>6160</v>
      </c>
    </row>
    <row r="16" spans="4:7" ht="12.75">
      <c r="D16" s="22"/>
      <c r="E16" s="36">
        <f>SUM(E14:E15)</f>
        <v>40599</v>
      </c>
      <c r="F16" s="25"/>
      <c r="G16" s="36">
        <f>SUM(G14:G15)</f>
        <v>41310</v>
      </c>
    </row>
    <row r="17" spans="4:7" ht="12.75">
      <c r="D17" s="22"/>
      <c r="E17" s="25"/>
      <c r="F17" s="25"/>
      <c r="G17" s="25"/>
    </row>
    <row r="18" spans="4:7" ht="12.75">
      <c r="D18" s="22"/>
      <c r="E18" s="25"/>
      <c r="F18" s="25"/>
      <c r="G18" s="25"/>
    </row>
    <row r="19" spans="1:7" ht="12.75">
      <c r="A19" s="9" t="s">
        <v>184</v>
      </c>
      <c r="D19" s="22"/>
      <c r="E19" s="25"/>
      <c r="F19" s="25"/>
      <c r="G19" s="25"/>
    </row>
    <row r="20" spans="2:7" ht="12.75">
      <c r="B20" s="14" t="s">
        <v>63</v>
      </c>
      <c r="D20" s="22"/>
      <c r="E20" s="25">
        <v>26115</v>
      </c>
      <c r="F20" s="25"/>
      <c r="G20" s="25">
        <v>26914</v>
      </c>
    </row>
    <row r="21" spans="2:7" ht="12.75">
      <c r="B21" s="14" t="s">
        <v>215</v>
      </c>
      <c r="D21" s="22"/>
      <c r="E21" s="25">
        <v>6098</v>
      </c>
      <c r="F21" s="25"/>
      <c r="G21" s="25">
        <v>7880</v>
      </c>
    </row>
    <row r="22" spans="2:7" ht="12.75">
      <c r="B22" s="14" t="s">
        <v>205</v>
      </c>
      <c r="D22" s="22"/>
      <c r="E22" s="25">
        <v>2270</v>
      </c>
      <c r="F22" s="25"/>
      <c r="G22" s="25">
        <v>1484</v>
      </c>
    </row>
    <row r="23" spans="2:7" ht="12.75">
      <c r="B23" s="14" t="s">
        <v>64</v>
      </c>
      <c r="D23" s="22"/>
      <c r="E23" s="25">
        <v>4338</v>
      </c>
      <c r="F23" s="25"/>
      <c r="G23" s="25">
        <f>1708</f>
        <v>1708</v>
      </c>
    </row>
    <row r="24" spans="4:7" ht="12.75">
      <c r="D24" s="22"/>
      <c r="E24" s="36">
        <f>SUM(E20:E23)</f>
        <v>38821</v>
      </c>
      <c r="F24" s="25"/>
      <c r="G24" s="36">
        <f>SUM(G20:G23)</f>
        <v>37986</v>
      </c>
    </row>
    <row r="25" spans="4:7" ht="12.75">
      <c r="D25" s="22"/>
      <c r="E25" s="25"/>
      <c r="F25" s="25"/>
      <c r="G25" s="25"/>
    </row>
    <row r="26" spans="1:7" ht="13.5" thickBot="1">
      <c r="A26" s="9" t="s">
        <v>185</v>
      </c>
      <c r="D26" s="22"/>
      <c r="E26" s="37">
        <f>E16+E24</f>
        <v>79420</v>
      </c>
      <c r="F26" s="25"/>
      <c r="G26" s="37">
        <f>G16+G24</f>
        <v>79296</v>
      </c>
    </row>
    <row r="27" spans="4:7" ht="12.75">
      <c r="D27" s="22"/>
      <c r="E27" s="25"/>
      <c r="F27" s="25"/>
      <c r="G27" s="25"/>
    </row>
    <row r="28" spans="4:7" ht="12.75">
      <c r="D28" s="22"/>
      <c r="E28" s="25"/>
      <c r="F28" s="25"/>
      <c r="G28" s="25"/>
    </row>
    <row r="29" spans="1:7" ht="12.75">
      <c r="A29" s="9" t="s">
        <v>186</v>
      </c>
      <c r="D29" s="22"/>
      <c r="E29" s="25"/>
      <c r="F29" s="25"/>
      <c r="G29" s="25"/>
    </row>
    <row r="30" spans="1:7" ht="12.75">
      <c r="A30" s="9" t="s">
        <v>187</v>
      </c>
      <c r="D30" s="22"/>
      <c r="E30" s="25"/>
      <c r="F30" s="25"/>
      <c r="G30" s="25"/>
    </row>
    <row r="31" spans="1:7" ht="12.75">
      <c r="A31" s="9"/>
      <c r="B31" s="14" t="s">
        <v>65</v>
      </c>
      <c r="D31" s="22"/>
      <c r="E31" s="25">
        <f>'Changes in Equity'!D39</f>
        <v>47320</v>
      </c>
      <c r="F31" s="25"/>
      <c r="G31" s="25">
        <f>'[1]Changes in Equity'!E28</f>
        <v>45000</v>
      </c>
    </row>
    <row r="32" spans="1:7" ht="12.75">
      <c r="A32" s="9"/>
      <c r="B32" s="14" t="s">
        <v>204</v>
      </c>
      <c r="D32" s="22"/>
      <c r="E32" s="25">
        <f>'Changes in Equity'!E39+'Changes in Equity'!F39+'Changes in Equity'!G39+'Changes in Equity'!H39</f>
        <v>3976</v>
      </c>
      <c r="F32" s="25"/>
      <c r="G32" s="25">
        <v>3425</v>
      </c>
    </row>
    <row r="33" spans="1:7" ht="12.75">
      <c r="A33" s="9"/>
      <c r="B33" s="14" t="s">
        <v>49</v>
      </c>
      <c r="D33" s="22"/>
      <c r="E33" s="29">
        <f>'Changes in Equity'!I39</f>
        <v>1028</v>
      </c>
      <c r="F33" s="25"/>
      <c r="G33" s="29">
        <v>2201</v>
      </c>
    </row>
    <row r="34" spans="1:7" ht="12.75">
      <c r="A34" s="9"/>
      <c r="D34" s="22"/>
      <c r="E34" s="25"/>
      <c r="F34" s="25"/>
      <c r="G34" s="25"/>
    </row>
    <row r="35" spans="1:7" ht="12.75">
      <c r="A35" s="9" t="s">
        <v>182</v>
      </c>
      <c r="D35" s="22"/>
      <c r="E35" s="29">
        <f>SUM(E31:E33)</f>
        <v>52324</v>
      </c>
      <c r="F35" s="25"/>
      <c r="G35" s="29">
        <f>SUM(G31:G33)</f>
        <v>50626</v>
      </c>
    </row>
    <row r="36" spans="1:7" ht="12.75">
      <c r="A36" s="9"/>
      <c r="D36" s="22"/>
      <c r="E36" s="25"/>
      <c r="F36" s="25"/>
      <c r="G36" s="25"/>
    </row>
    <row r="37" spans="1:7" ht="12.75">
      <c r="A37" s="9"/>
      <c r="D37" s="22"/>
      <c r="E37" s="25"/>
      <c r="F37" s="25"/>
      <c r="G37" s="25"/>
    </row>
    <row r="38" spans="1:7" ht="12.75">
      <c r="A38" s="9" t="s">
        <v>216</v>
      </c>
      <c r="D38" s="22"/>
      <c r="E38" s="25"/>
      <c r="F38" s="25"/>
      <c r="G38" s="25"/>
    </row>
    <row r="39" spans="1:7" ht="12.75">
      <c r="A39" s="9"/>
      <c r="B39" s="14" t="s">
        <v>206</v>
      </c>
      <c r="D39" s="22" t="s">
        <v>113</v>
      </c>
      <c r="E39" s="25">
        <f>Notes!H394</f>
        <v>5230</v>
      </c>
      <c r="F39" s="25"/>
      <c r="G39" s="25">
        <v>7021</v>
      </c>
    </row>
    <row r="40" spans="1:7" ht="12.75">
      <c r="A40" s="9"/>
      <c r="B40" s="14" t="s">
        <v>217</v>
      </c>
      <c r="D40" s="22"/>
      <c r="E40" s="25">
        <v>2610</v>
      </c>
      <c r="F40" s="25"/>
      <c r="G40" s="25">
        <v>2570</v>
      </c>
    </row>
    <row r="41" spans="1:7" ht="12.75">
      <c r="A41" s="9"/>
      <c r="D41" s="22"/>
      <c r="E41" s="38">
        <f>SUM(E39:E40)</f>
        <v>7840</v>
      </c>
      <c r="F41" s="25"/>
      <c r="G41" s="38">
        <f>SUM(G39:G40)</f>
        <v>9591</v>
      </c>
    </row>
    <row r="42" spans="1:7" ht="12.75">
      <c r="A42" s="9"/>
      <c r="D42" s="22"/>
      <c r="E42" s="25"/>
      <c r="F42" s="25"/>
      <c r="G42" s="25"/>
    </row>
    <row r="43" spans="1:7" ht="12.75">
      <c r="A43" s="9" t="s">
        <v>190</v>
      </c>
      <c r="D43" s="22"/>
      <c r="E43" s="25"/>
      <c r="F43" s="25"/>
      <c r="G43" s="25"/>
    </row>
    <row r="44" spans="2:7" ht="12.75">
      <c r="B44" s="14" t="s">
        <v>218</v>
      </c>
      <c r="D44" s="22"/>
      <c r="E44" s="25">
        <v>5972</v>
      </c>
      <c r="F44" s="25"/>
      <c r="G44" s="25">
        <v>6430</v>
      </c>
    </row>
    <row r="45" spans="2:7" ht="12.75">
      <c r="B45" s="14" t="s">
        <v>206</v>
      </c>
      <c r="D45" s="22" t="s">
        <v>113</v>
      </c>
      <c r="E45" s="25">
        <f>Notes!H401</f>
        <v>13284</v>
      </c>
      <c r="F45" s="25"/>
      <c r="G45" s="25">
        <v>12649</v>
      </c>
    </row>
    <row r="46" spans="4:7" ht="12.75">
      <c r="D46" s="22"/>
      <c r="E46" s="36">
        <f>SUM(E44:E45)</f>
        <v>19256</v>
      </c>
      <c r="F46" s="25"/>
      <c r="G46" s="36">
        <f>SUM(G44:G45)</f>
        <v>19079</v>
      </c>
    </row>
    <row r="47" spans="1:7" ht="12.75">
      <c r="A47" s="9"/>
      <c r="D47" s="22"/>
      <c r="E47" s="25"/>
      <c r="F47" s="25"/>
      <c r="G47" s="25"/>
    </row>
    <row r="48" spans="1:7" ht="12.75">
      <c r="A48" s="9" t="s">
        <v>189</v>
      </c>
      <c r="D48" s="22"/>
      <c r="E48" s="29">
        <f>E41+E46</f>
        <v>27096</v>
      </c>
      <c r="F48" s="25"/>
      <c r="G48" s="29">
        <f>G41+G46</f>
        <v>28670</v>
      </c>
    </row>
    <row r="49" spans="1:7" ht="12.75">
      <c r="A49" s="9"/>
      <c r="D49" s="22"/>
      <c r="E49" s="25"/>
      <c r="F49" s="25"/>
      <c r="G49" s="25"/>
    </row>
    <row r="50" spans="1:7" ht="13.5" thickBot="1">
      <c r="A50" s="9" t="s">
        <v>197</v>
      </c>
      <c r="D50" s="22"/>
      <c r="E50" s="37">
        <f>E35+E48</f>
        <v>79420</v>
      </c>
      <c r="F50" s="25"/>
      <c r="G50" s="37">
        <f>G35+G48</f>
        <v>79296</v>
      </c>
    </row>
    <row r="51" spans="1:7" ht="12.75" hidden="1">
      <c r="A51" s="9"/>
      <c r="D51" s="22"/>
      <c r="E51" s="25">
        <f>E26-E50</f>
        <v>0</v>
      </c>
      <c r="F51" s="25"/>
      <c r="G51" s="25">
        <f>G26-G50</f>
        <v>0</v>
      </c>
    </row>
    <row r="52" spans="4:7" ht="12.75">
      <c r="D52" s="22"/>
      <c r="E52" s="25">
        <f>E26-E50</f>
        <v>0</v>
      </c>
      <c r="F52" s="25"/>
      <c r="G52" s="25">
        <f>G26-G50</f>
        <v>0</v>
      </c>
    </row>
    <row r="53" spans="1:4" ht="12.75">
      <c r="A53" s="14" t="s">
        <v>196</v>
      </c>
      <c r="D53" s="22"/>
    </row>
    <row r="54" spans="2:7" ht="12.75">
      <c r="B54" s="14" t="s">
        <v>198</v>
      </c>
      <c r="E54" s="39">
        <v>0.22</v>
      </c>
      <c r="F54" s="25"/>
      <c r="G54" s="39">
        <v>0.23</v>
      </c>
    </row>
    <row r="55" ht="12.75">
      <c r="E55" s="138"/>
    </row>
    <row r="57" spans="1:7" ht="12.75" customHeight="1">
      <c r="A57" s="147" t="s">
        <v>272</v>
      </c>
      <c r="B57" s="147"/>
      <c r="C57" s="147"/>
      <c r="D57" s="147"/>
      <c r="E57" s="147"/>
      <c r="F57" s="147"/>
      <c r="G57" s="147"/>
    </row>
    <row r="58" spans="1:7" ht="12.75" customHeight="1">
      <c r="A58" s="147"/>
      <c r="B58" s="147"/>
      <c r="C58" s="147"/>
      <c r="D58" s="147"/>
      <c r="E58" s="147"/>
      <c r="F58" s="147"/>
      <c r="G58" s="147"/>
    </row>
    <row r="59" spans="1:7" ht="13.5" customHeight="1">
      <c r="A59" s="147"/>
      <c r="B59" s="147"/>
      <c r="C59" s="147"/>
      <c r="D59" s="147"/>
      <c r="E59" s="147"/>
      <c r="F59" s="147"/>
      <c r="G59" s="147"/>
    </row>
  </sheetData>
  <mergeCells count="4">
    <mergeCell ref="A57:G59"/>
    <mergeCell ref="A1:G1"/>
    <mergeCell ref="A2:G2"/>
    <mergeCell ref="A3:G3"/>
  </mergeCells>
  <printOptions/>
  <pageMargins left="0.75" right="0.5" top="0.4" bottom="0.5" header="0.4" footer="0.35"/>
  <pageSetup firstPageNumber="2" useFirstPageNumber="1" horizontalDpi="300" verticalDpi="300" orientation="portrait" scale="88" r:id="rId1"/>
  <headerFooter alignWithMargins="0">
    <oddFooter>&amp;C&amp;"Times New Roman,Regular"&amp;P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44"/>
  <sheetViews>
    <sheetView workbookViewId="0" topLeftCell="A28">
      <selection activeCell="A43" sqref="A43:L44"/>
    </sheetView>
  </sheetViews>
  <sheetFormatPr defaultColWidth="9.140625" defaultRowHeight="12.75"/>
  <cols>
    <col min="1" max="1" width="2.57421875" style="40" customWidth="1"/>
    <col min="2" max="2" width="9.28125" style="40" customWidth="1"/>
    <col min="3" max="3" width="19.140625" style="40" customWidth="1"/>
    <col min="4" max="10" width="14.421875" style="40" customWidth="1"/>
    <col min="11" max="11" width="15.140625" style="40" customWidth="1"/>
    <col min="12" max="12" width="14.421875" style="40" customWidth="1"/>
    <col min="13" max="16384" width="9.28125" style="40" customWidth="1"/>
  </cols>
  <sheetData>
    <row r="1" spans="1:12" ht="12.75">
      <c r="A1" s="149" t="s">
        <v>133</v>
      </c>
      <c r="B1" s="149"/>
      <c r="C1" s="149"/>
      <c r="D1" s="149"/>
      <c r="E1" s="149"/>
      <c r="F1" s="149"/>
      <c r="G1" s="149"/>
      <c r="H1" s="149"/>
      <c r="I1" s="149"/>
      <c r="J1" s="149"/>
      <c r="K1" s="149"/>
      <c r="L1" s="149"/>
    </row>
    <row r="2" spans="1:12" ht="12.75">
      <c r="A2" s="150" t="s">
        <v>136</v>
      </c>
      <c r="B2" s="150"/>
      <c r="C2" s="150"/>
      <c r="D2" s="150"/>
      <c r="E2" s="150"/>
      <c r="F2" s="150"/>
      <c r="G2" s="150"/>
      <c r="H2" s="150"/>
      <c r="I2" s="150"/>
      <c r="J2" s="150"/>
      <c r="K2" s="150"/>
      <c r="L2" s="150"/>
    </row>
    <row r="3" spans="1:12" ht="12.75">
      <c r="A3" s="150" t="s">
        <v>88</v>
      </c>
      <c r="B3" s="150"/>
      <c r="C3" s="150"/>
      <c r="D3" s="150"/>
      <c r="E3" s="150"/>
      <c r="F3" s="150"/>
      <c r="G3" s="150"/>
      <c r="H3" s="150"/>
      <c r="I3" s="150"/>
      <c r="J3" s="150"/>
      <c r="K3" s="150"/>
      <c r="L3" s="150"/>
    </row>
    <row r="5" spans="1:8" ht="12.75">
      <c r="A5" s="9" t="s">
        <v>141</v>
      </c>
      <c r="B5" s="14"/>
      <c r="C5" s="14"/>
      <c r="D5" s="14"/>
      <c r="E5" s="14"/>
      <c r="F5" s="14"/>
      <c r="G5" s="14"/>
      <c r="H5" s="14"/>
    </row>
    <row r="6" spans="1:8" ht="12.75">
      <c r="A6" s="9" t="s">
        <v>292</v>
      </c>
      <c r="B6" s="14"/>
      <c r="C6" s="14"/>
      <c r="D6" s="14"/>
      <c r="E6" s="14"/>
      <c r="F6" s="14"/>
      <c r="G6" s="14"/>
      <c r="H6" s="14"/>
    </row>
    <row r="7" ht="12.75">
      <c r="A7" s="40" t="s">
        <v>137</v>
      </c>
    </row>
    <row r="8" ht="12.75">
      <c r="A8" s="41"/>
    </row>
    <row r="9" spans="1:12" ht="12.75">
      <c r="A9" s="41"/>
      <c r="D9" s="151" t="s">
        <v>181</v>
      </c>
      <c r="E9" s="151"/>
      <c r="F9" s="151"/>
      <c r="G9" s="151"/>
      <c r="H9" s="151"/>
      <c r="I9" s="151"/>
      <c r="J9" s="151"/>
      <c r="K9" s="43" t="s">
        <v>46</v>
      </c>
      <c r="L9" s="43" t="s">
        <v>47</v>
      </c>
    </row>
    <row r="10" spans="5:11" ht="12.75">
      <c r="E10" s="151" t="s">
        <v>66</v>
      </c>
      <c r="F10" s="151"/>
      <c r="G10" s="151"/>
      <c r="H10" s="42"/>
      <c r="I10" s="42" t="s">
        <v>67</v>
      </c>
      <c r="K10" s="42"/>
    </row>
    <row r="11" spans="5:11" ht="12.75">
      <c r="E11" s="42"/>
      <c r="F11" s="42"/>
      <c r="G11" s="43" t="s">
        <v>142</v>
      </c>
      <c r="H11" s="43" t="s">
        <v>221</v>
      </c>
      <c r="I11" s="42"/>
      <c r="K11" s="42"/>
    </row>
    <row r="12" spans="4:12" ht="12.75">
      <c r="D12" s="43" t="s">
        <v>142</v>
      </c>
      <c r="E12" s="43" t="s">
        <v>142</v>
      </c>
      <c r="F12" s="43" t="s">
        <v>209</v>
      </c>
      <c r="G12" s="44" t="s">
        <v>219</v>
      </c>
      <c r="H12" s="44" t="s">
        <v>222</v>
      </c>
      <c r="I12" s="43" t="s">
        <v>144</v>
      </c>
      <c r="J12" s="43"/>
      <c r="K12" s="43"/>
      <c r="L12" s="43"/>
    </row>
    <row r="13" spans="4:12" ht="12.75">
      <c r="D13" s="43" t="s">
        <v>143</v>
      </c>
      <c r="E13" s="43" t="s">
        <v>160</v>
      </c>
      <c r="F13" s="43" t="s">
        <v>210</v>
      </c>
      <c r="G13" s="45" t="s">
        <v>220</v>
      </c>
      <c r="H13" s="45" t="s">
        <v>220</v>
      </c>
      <c r="I13" s="43" t="s">
        <v>145</v>
      </c>
      <c r="J13" s="43" t="s">
        <v>68</v>
      </c>
      <c r="K13" s="43"/>
      <c r="L13" s="43"/>
    </row>
    <row r="14" spans="4:12" ht="12.75">
      <c r="D14" s="35" t="s">
        <v>59</v>
      </c>
      <c r="E14" s="35" t="s">
        <v>59</v>
      </c>
      <c r="F14" s="35" t="s">
        <v>59</v>
      </c>
      <c r="G14" s="35" t="s">
        <v>59</v>
      </c>
      <c r="H14" s="35" t="s">
        <v>59</v>
      </c>
      <c r="I14" s="35" t="s">
        <v>59</v>
      </c>
      <c r="J14" s="35" t="s">
        <v>59</v>
      </c>
      <c r="K14" s="35" t="s">
        <v>59</v>
      </c>
      <c r="L14" s="35" t="s">
        <v>59</v>
      </c>
    </row>
    <row r="15" spans="4:12" ht="12.75">
      <c r="D15" s="46"/>
      <c r="E15" s="46"/>
      <c r="F15" s="46"/>
      <c r="G15" s="47"/>
      <c r="H15" s="47"/>
      <c r="I15" s="46"/>
      <c r="J15" s="46"/>
      <c r="K15" s="46"/>
      <c r="L15" s="46"/>
    </row>
    <row r="16" spans="1:12" ht="12.75">
      <c r="A16" s="41" t="s">
        <v>211</v>
      </c>
      <c r="D16" s="40">
        <v>45000</v>
      </c>
      <c r="E16" s="40">
        <v>1311</v>
      </c>
      <c r="F16" s="46">
        <v>-1283</v>
      </c>
      <c r="G16" s="40">
        <v>235</v>
      </c>
      <c r="H16" s="40">
        <v>3133</v>
      </c>
      <c r="I16" s="40">
        <v>1126</v>
      </c>
      <c r="J16" s="48">
        <f>SUM(D16:I16)</f>
        <v>49522</v>
      </c>
      <c r="K16" s="40">
        <v>8470</v>
      </c>
      <c r="L16" s="48">
        <f>SUM(J16:K16)</f>
        <v>57992</v>
      </c>
    </row>
    <row r="17" spans="1:12" ht="12.75">
      <c r="A17" s="41"/>
      <c r="F17" s="46"/>
      <c r="J17" s="48"/>
      <c r="L17" s="48"/>
    </row>
    <row r="18" spans="1:12" ht="12.75">
      <c r="A18" s="40" t="s">
        <v>199</v>
      </c>
      <c r="D18" s="46">
        <v>0</v>
      </c>
      <c r="E18" s="46">
        <v>0</v>
      </c>
      <c r="F18" s="46">
        <v>0</v>
      </c>
      <c r="G18" s="46">
        <v>0</v>
      </c>
      <c r="H18" s="46">
        <v>0</v>
      </c>
      <c r="I18" s="46">
        <f>'Income Statement'!H38</f>
        <v>1032</v>
      </c>
      <c r="J18" s="48">
        <f>SUM(D18:I18)</f>
        <v>1032</v>
      </c>
      <c r="K18" s="46">
        <f>'Income Statement'!H39</f>
        <v>762</v>
      </c>
      <c r="L18" s="48">
        <f>SUM(J18:K18)</f>
        <v>1794</v>
      </c>
    </row>
    <row r="19" spans="4:12" ht="12.75">
      <c r="D19" s="46"/>
      <c r="E19" s="46"/>
      <c r="F19" s="46"/>
      <c r="G19" s="46"/>
      <c r="H19" s="46"/>
      <c r="I19" s="46"/>
      <c r="J19" s="48"/>
      <c r="K19" s="46"/>
      <c r="L19" s="48"/>
    </row>
    <row r="20" spans="1:12" ht="12.75">
      <c r="A20" s="40" t="s">
        <v>316</v>
      </c>
      <c r="D20" s="46">
        <v>0</v>
      </c>
      <c r="E20" s="46">
        <v>0</v>
      </c>
      <c r="F20" s="46">
        <v>0</v>
      </c>
      <c r="G20" s="46">
        <v>65</v>
      </c>
      <c r="H20" s="46">
        <v>0</v>
      </c>
      <c r="I20" s="46">
        <v>0</v>
      </c>
      <c r="J20" s="48">
        <f>SUM(D20:I20)</f>
        <v>65</v>
      </c>
      <c r="K20" s="46">
        <v>0</v>
      </c>
      <c r="L20" s="48">
        <f>SUM(J20:K20)</f>
        <v>65</v>
      </c>
    </row>
    <row r="21" spans="4:12" ht="12.75">
      <c r="D21" s="48"/>
      <c r="E21" s="48"/>
      <c r="F21" s="48"/>
      <c r="G21" s="48"/>
      <c r="H21" s="48"/>
      <c r="I21" s="48"/>
      <c r="J21" s="48"/>
      <c r="K21" s="48"/>
      <c r="L21" s="48"/>
    </row>
    <row r="22" spans="1:12" s="41" customFormat="1" ht="13.5" thickBot="1">
      <c r="A22" s="41" t="s">
        <v>298</v>
      </c>
      <c r="D22" s="49">
        <f aca="true" t="shared" si="0" ref="D22:L22">SUM(D16:D21)</f>
        <v>45000</v>
      </c>
      <c r="E22" s="49">
        <f t="shared" si="0"/>
        <v>1311</v>
      </c>
      <c r="F22" s="49">
        <f t="shared" si="0"/>
        <v>-1283</v>
      </c>
      <c r="G22" s="49">
        <f t="shared" si="0"/>
        <v>300</v>
      </c>
      <c r="H22" s="49">
        <f t="shared" si="0"/>
        <v>3133</v>
      </c>
      <c r="I22" s="49">
        <f t="shared" si="0"/>
        <v>2158</v>
      </c>
      <c r="J22" s="49">
        <f t="shared" si="0"/>
        <v>50619</v>
      </c>
      <c r="K22" s="49">
        <f t="shared" si="0"/>
        <v>9232</v>
      </c>
      <c r="L22" s="49">
        <f t="shared" si="0"/>
        <v>59851</v>
      </c>
    </row>
    <row r="23" spans="4:12" ht="13.5" thickTop="1">
      <c r="D23" s="50"/>
      <c r="E23" s="50"/>
      <c r="F23" s="50"/>
      <c r="G23" s="50"/>
      <c r="H23" s="50"/>
      <c r="I23" s="50"/>
      <c r="J23" s="50"/>
      <c r="K23" s="50"/>
      <c r="L23" s="50"/>
    </row>
    <row r="24" spans="4:12" ht="12.75">
      <c r="D24" s="50"/>
      <c r="E24" s="50"/>
      <c r="F24" s="50"/>
      <c r="G24" s="50"/>
      <c r="H24" s="50"/>
      <c r="I24" s="50"/>
      <c r="J24" s="50"/>
      <c r="K24" s="50"/>
      <c r="L24" s="50"/>
    </row>
    <row r="25" spans="4:12" ht="12.75">
      <c r="D25" s="50"/>
      <c r="E25" s="50"/>
      <c r="F25" s="50"/>
      <c r="G25" s="50"/>
      <c r="H25" s="50"/>
      <c r="I25" s="50"/>
      <c r="J25" s="50"/>
      <c r="K25" s="50"/>
      <c r="L25" s="50"/>
    </row>
    <row r="26" spans="1:12" ht="12.75">
      <c r="A26" s="41" t="s">
        <v>268</v>
      </c>
      <c r="D26" s="40">
        <v>45000</v>
      </c>
      <c r="E26" s="40">
        <v>1311</v>
      </c>
      <c r="F26" s="46">
        <v>-1283</v>
      </c>
      <c r="G26" s="40">
        <v>264</v>
      </c>
      <c r="H26" s="40">
        <v>3133</v>
      </c>
      <c r="I26" s="40">
        <v>2201</v>
      </c>
      <c r="J26" s="48">
        <f>SUM(D26:I26)</f>
        <v>50626</v>
      </c>
      <c r="K26" s="129">
        <v>0</v>
      </c>
      <c r="L26" s="48">
        <f>SUM(J26:K26)</f>
        <v>50626</v>
      </c>
    </row>
    <row r="27" spans="1:11" ht="12.75">
      <c r="A27" s="41"/>
      <c r="K27" s="46"/>
    </row>
    <row r="28" spans="1:12" ht="12.75">
      <c r="A28" s="40" t="s">
        <v>199</v>
      </c>
      <c r="D28" s="46">
        <v>0</v>
      </c>
      <c r="E28" s="46">
        <v>0</v>
      </c>
      <c r="F28" s="46">
        <v>0</v>
      </c>
      <c r="G28" s="46">
        <v>0</v>
      </c>
      <c r="H28" s="46">
        <v>0</v>
      </c>
      <c r="I28" s="46">
        <f>'Income Statement'!G38</f>
        <v>1153</v>
      </c>
      <c r="J28" s="48">
        <f>SUM(D28:I28)</f>
        <v>1153</v>
      </c>
      <c r="K28" s="46">
        <v>0</v>
      </c>
      <c r="L28" s="48">
        <f>SUM(J28:K28)</f>
        <v>1153</v>
      </c>
    </row>
    <row r="29" spans="4:12" ht="12.75">
      <c r="D29" s="46"/>
      <c r="E29" s="46"/>
      <c r="F29" s="46"/>
      <c r="G29" s="46"/>
      <c r="H29" s="46"/>
      <c r="I29" s="46"/>
      <c r="J29" s="48"/>
      <c r="K29" s="46"/>
      <c r="L29" s="48"/>
    </row>
    <row r="30" spans="1:12" ht="12.75">
      <c r="A30" s="40" t="s">
        <v>339</v>
      </c>
      <c r="D30" s="46"/>
      <c r="E30" s="46"/>
      <c r="F30" s="46"/>
      <c r="G30" s="46"/>
      <c r="H30" s="46"/>
      <c r="I30" s="46"/>
      <c r="J30" s="48"/>
      <c r="K30" s="46"/>
      <c r="L30" s="48"/>
    </row>
    <row r="31" spans="2:12" ht="12.75">
      <c r="B31" s="133" t="s">
        <v>318</v>
      </c>
      <c r="D31" s="46">
        <v>2320</v>
      </c>
      <c r="E31" s="46">
        <v>580</v>
      </c>
      <c r="F31" s="46">
        <v>0</v>
      </c>
      <c r="G31" s="46">
        <v>0</v>
      </c>
      <c r="H31" s="46">
        <v>0</v>
      </c>
      <c r="I31" s="46">
        <v>0</v>
      </c>
      <c r="J31" s="48">
        <f>SUM(D31:I31)</f>
        <v>2900</v>
      </c>
      <c r="K31" s="46">
        <v>0</v>
      </c>
      <c r="L31" s="48">
        <f>SUM(J31:K31)</f>
        <v>2900</v>
      </c>
    </row>
    <row r="32" spans="4:12" ht="12.75">
      <c r="D32" s="46"/>
      <c r="E32" s="46"/>
      <c r="F32" s="46"/>
      <c r="G32" s="46"/>
      <c r="H32" s="46"/>
      <c r="I32" s="46"/>
      <c r="J32" s="48"/>
      <c r="K32" s="46"/>
      <c r="L32" s="48"/>
    </row>
    <row r="33" spans="1:12" ht="12.75">
      <c r="A33" s="40" t="s">
        <v>319</v>
      </c>
      <c r="D33" s="46">
        <v>0</v>
      </c>
      <c r="E33" s="46">
        <v>-71</v>
      </c>
      <c r="F33" s="46">
        <v>0</v>
      </c>
      <c r="G33" s="46">
        <v>0</v>
      </c>
      <c r="H33" s="46">
        <v>0</v>
      </c>
      <c r="I33" s="46">
        <v>0</v>
      </c>
      <c r="J33" s="48">
        <f>SUM(D33:I33)</f>
        <v>-71</v>
      </c>
      <c r="K33" s="46">
        <v>0</v>
      </c>
      <c r="L33" s="48">
        <f>SUM(J33:K33)</f>
        <v>-71</v>
      </c>
    </row>
    <row r="34" spans="4:12" ht="12.75">
      <c r="D34" s="46"/>
      <c r="E34" s="46"/>
      <c r="F34" s="46"/>
      <c r="G34" s="46"/>
      <c r="H34" s="46"/>
      <c r="I34" s="46"/>
      <c r="J34" s="48"/>
      <c r="K34" s="46"/>
      <c r="L34" s="48"/>
    </row>
    <row r="35" spans="1:12" ht="12.75">
      <c r="A35" s="40" t="s">
        <v>316</v>
      </c>
      <c r="D35" s="46">
        <v>0</v>
      </c>
      <c r="E35" s="46">
        <v>0</v>
      </c>
      <c r="F35" s="46">
        <v>0</v>
      </c>
      <c r="G35" s="46">
        <v>42</v>
      </c>
      <c r="H35" s="46">
        <v>0</v>
      </c>
      <c r="I35" s="46">
        <v>0</v>
      </c>
      <c r="J35" s="48">
        <f>SUM(D35:I35)</f>
        <v>42</v>
      </c>
      <c r="K35" s="46">
        <v>0</v>
      </c>
      <c r="L35" s="48">
        <f>SUM(J35:K35)</f>
        <v>42</v>
      </c>
    </row>
    <row r="36" spans="4:12" ht="12.75">
      <c r="D36" s="46"/>
      <c r="E36" s="46"/>
      <c r="F36" s="46"/>
      <c r="G36" s="46"/>
      <c r="H36" s="46"/>
      <c r="I36" s="46"/>
      <c r="J36" s="48"/>
      <c r="K36" s="46"/>
      <c r="L36" s="48"/>
    </row>
    <row r="37" spans="1:12" ht="12.75">
      <c r="A37" s="40" t="s">
        <v>317</v>
      </c>
      <c r="D37" s="46">
        <v>0</v>
      </c>
      <c r="E37" s="46">
        <v>0</v>
      </c>
      <c r="F37" s="46">
        <v>0</v>
      </c>
      <c r="G37" s="46">
        <v>0</v>
      </c>
      <c r="H37" s="46">
        <v>0</v>
      </c>
      <c r="I37" s="46">
        <v>-2326</v>
      </c>
      <c r="J37" s="48">
        <f>SUM(D37:I37)</f>
        <v>-2326</v>
      </c>
      <c r="K37" s="46">
        <v>0</v>
      </c>
      <c r="L37" s="48">
        <f>SUM(J37:K37)</f>
        <v>-2326</v>
      </c>
    </row>
    <row r="38" spans="1:12" s="14" customFormat="1" ht="12.75">
      <c r="A38" s="40"/>
      <c r="D38" s="56"/>
      <c r="E38" s="56"/>
      <c r="F38" s="56"/>
      <c r="G38" s="56"/>
      <c r="H38" s="56"/>
      <c r="I38" s="56"/>
      <c r="J38" s="32"/>
      <c r="K38" s="56"/>
      <c r="L38" s="32"/>
    </row>
    <row r="39" spans="1:12" ht="13.5" thickBot="1">
      <c r="A39" s="41" t="s">
        <v>299</v>
      </c>
      <c r="D39" s="49">
        <f aca="true" t="shared" si="1" ref="D39:L39">SUM(D26:D38)</f>
        <v>47320</v>
      </c>
      <c r="E39" s="49">
        <f t="shared" si="1"/>
        <v>1820</v>
      </c>
      <c r="F39" s="49">
        <f t="shared" si="1"/>
        <v>-1283</v>
      </c>
      <c r="G39" s="49">
        <f t="shared" si="1"/>
        <v>306</v>
      </c>
      <c r="H39" s="49">
        <f t="shared" si="1"/>
        <v>3133</v>
      </c>
      <c r="I39" s="117">
        <f t="shared" si="1"/>
        <v>1028</v>
      </c>
      <c r="J39" s="117">
        <f t="shared" si="1"/>
        <v>52324</v>
      </c>
      <c r="K39" s="117">
        <f t="shared" si="1"/>
        <v>0</v>
      </c>
      <c r="L39" s="117">
        <f t="shared" si="1"/>
        <v>52324</v>
      </c>
    </row>
    <row r="40" spans="4:12" ht="13.5" thickTop="1">
      <c r="D40" s="50"/>
      <c r="E40" s="50"/>
      <c r="F40" s="50"/>
      <c r="G40" s="50"/>
      <c r="H40" s="50"/>
      <c r="I40" s="50"/>
      <c r="J40" s="50"/>
      <c r="K40" s="50"/>
      <c r="L40" s="50"/>
    </row>
    <row r="43" spans="1:12" ht="12.75">
      <c r="A43" s="148" t="s">
        <v>273</v>
      </c>
      <c r="B43" s="148"/>
      <c r="C43" s="148"/>
      <c r="D43" s="148"/>
      <c r="E43" s="148"/>
      <c r="F43" s="148"/>
      <c r="G43" s="148"/>
      <c r="H43" s="148"/>
      <c r="I43" s="148"/>
      <c r="J43" s="148"/>
      <c r="K43" s="148"/>
      <c r="L43" s="148"/>
    </row>
    <row r="44" spans="1:12" ht="13.5" customHeight="1">
      <c r="A44" s="148"/>
      <c r="B44" s="148"/>
      <c r="C44" s="148"/>
      <c r="D44" s="148"/>
      <c r="E44" s="148"/>
      <c r="F44" s="148"/>
      <c r="G44" s="148"/>
      <c r="H44" s="148"/>
      <c r="I44" s="148"/>
      <c r="J44" s="148"/>
      <c r="K44" s="148"/>
      <c r="L44" s="148"/>
    </row>
  </sheetData>
  <mergeCells count="6">
    <mergeCell ref="A43:L44"/>
    <mergeCell ref="A1:L1"/>
    <mergeCell ref="A2:L2"/>
    <mergeCell ref="A3:L3"/>
    <mergeCell ref="E10:G10"/>
    <mergeCell ref="D9:J9"/>
  </mergeCells>
  <printOptions/>
  <pageMargins left="0.75" right="0.5" top="0.4" bottom="0.5" header="0.4" footer="0.35"/>
  <pageSetup firstPageNumber="3" useFirstPageNumber="1" fitToHeight="1" fitToWidth="1" horizontalDpi="300" verticalDpi="300" orientation="landscape" scale="78" r:id="rId2"/>
  <headerFooter alignWithMargins="0">
    <oddFooter>&amp;C&amp;"Times New Roman,Regular"&amp;P</oddFooter>
  </headerFooter>
  <drawing r:id="rId1"/>
</worksheet>
</file>

<file path=xl/worksheets/sheet5.xml><?xml version="1.0" encoding="utf-8"?>
<worksheet xmlns="http://schemas.openxmlformats.org/spreadsheetml/2006/main" xmlns:r="http://schemas.openxmlformats.org/officeDocument/2006/relationships">
  <dimension ref="A1:I64"/>
  <sheetViews>
    <sheetView view="pageBreakPreview" zoomScaleSheetLayoutView="100" workbookViewId="0" topLeftCell="A49">
      <selection activeCell="A62" sqref="A62:I64"/>
    </sheetView>
  </sheetViews>
  <sheetFormatPr defaultColWidth="9.140625" defaultRowHeight="12.75"/>
  <cols>
    <col min="1" max="1" width="4.140625" style="14" customWidth="1"/>
    <col min="2" max="3" width="9.28125" style="14" customWidth="1"/>
    <col min="4" max="4" width="22.57421875" style="14" customWidth="1"/>
    <col min="5" max="5" width="14.421875" style="14" customWidth="1"/>
    <col min="6" max="6" width="17.140625" style="56" customWidth="1"/>
    <col min="7" max="7" width="5.421875" style="56" customWidth="1"/>
    <col min="8" max="8" width="16.140625" style="14" customWidth="1"/>
    <col min="9" max="9" width="5.57421875" style="14" customWidth="1"/>
    <col min="10" max="16384" width="9.28125" style="14" customWidth="1"/>
  </cols>
  <sheetData>
    <row r="1" spans="1:8" ht="12.75">
      <c r="A1" s="144" t="s">
        <v>133</v>
      </c>
      <c r="B1" s="144"/>
      <c r="C1" s="144"/>
      <c r="D1" s="144"/>
      <c r="E1" s="144"/>
      <c r="F1" s="144"/>
      <c r="G1" s="144"/>
      <c r="H1" s="144"/>
    </row>
    <row r="2" spans="1:8" ht="12.75">
      <c r="A2" s="145" t="s">
        <v>136</v>
      </c>
      <c r="B2" s="145"/>
      <c r="C2" s="145"/>
      <c r="D2" s="145"/>
      <c r="E2" s="145"/>
      <c r="F2" s="145"/>
      <c r="G2" s="145"/>
      <c r="H2" s="145"/>
    </row>
    <row r="3" spans="1:8" ht="12.75">
      <c r="A3" s="145" t="s">
        <v>88</v>
      </c>
      <c r="B3" s="145"/>
      <c r="C3" s="145"/>
      <c r="D3" s="145"/>
      <c r="E3" s="145"/>
      <c r="F3" s="145"/>
      <c r="G3" s="145"/>
      <c r="H3" s="145"/>
    </row>
    <row r="5" spans="1:7" s="9" customFormat="1" ht="12.75">
      <c r="A5" s="9" t="s">
        <v>157</v>
      </c>
      <c r="F5" s="52"/>
      <c r="G5" s="52"/>
    </row>
    <row r="6" spans="1:7" s="9" customFormat="1" ht="12.75">
      <c r="A6" s="9" t="s">
        <v>292</v>
      </c>
      <c r="F6" s="52"/>
      <c r="G6" s="52"/>
    </row>
    <row r="7" spans="1:7" s="9" customFormat="1" ht="12.75">
      <c r="A7" s="14" t="s">
        <v>137</v>
      </c>
      <c r="F7" s="52"/>
      <c r="G7" s="52"/>
    </row>
    <row r="8" spans="1:8" s="9" customFormat="1" ht="12.75">
      <c r="A8" s="14"/>
      <c r="F8" s="146" t="s">
        <v>291</v>
      </c>
      <c r="G8" s="146"/>
      <c r="H8" s="146"/>
    </row>
    <row r="9" spans="6:8" ht="12.75">
      <c r="F9" s="53" t="str">
        <f>'Income Statement'!D11</f>
        <v>30.6.2008</v>
      </c>
      <c r="G9" s="54"/>
      <c r="H9" s="53" t="str">
        <f>'Income Statement'!E11</f>
        <v>30.6.2007</v>
      </c>
    </row>
    <row r="10" spans="6:8" ht="12.75">
      <c r="F10" s="55" t="s">
        <v>59</v>
      </c>
      <c r="G10" s="55"/>
      <c r="H10" s="12" t="str">
        <f>F10</f>
        <v>RM'000</v>
      </c>
    </row>
    <row r="11" ht="12.75">
      <c r="E11" s="12"/>
    </row>
    <row r="12" spans="1:8" ht="12.75">
      <c r="A12" s="14" t="s">
        <v>283</v>
      </c>
      <c r="F12" s="32">
        <v>2763</v>
      </c>
      <c r="G12" s="32"/>
      <c r="H12" s="32">
        <v>-3197</v>
      </c>
    </row>
    <row r="13" spans="6:8" ht="12.75">
      <c r="F13" s="32"/>
      <c r="G13" s="32"/>
      <c r="H13" s="32"/>
    </row>
    <row r="14" spans="1:8" s="9" customFormat="1" ht="12.75">
      <c r="A14" s="14" t="s">
        <v>200</v>
      </c>
      <c r="B14" s="14"/>
      <c r="C14" s="14"/>
      <c r="D14" s="14"/>
      <c r="E14" s="14"/>
      <c r="F14" s="32">
        <v>-733</v>
      </c>
      <c r="G14" s="32"/>
      <c r="H14" s="32">
        <v>-510</v>
      </c>
    </row>
    <row r="15" spans="6:8" ht="12.75">
      <c r="F15" s="32"/>
      <c r="G15" s="32"/>
      <c r="H15" s="32"/>
    </row>
    <row r="16" spans="1:8" s="9" customFormat="1" ht="12.75">
      <c r="A16" s="14" t="s">
        <v>334</v>
      </c>
      <c r="B16" s="14"/>
      <c r="C16" s="14"/>
      <c r="D16" s="14"/>
      <c r="E16" s="14"/>
      <c r="F16" s="57">
        <v>2526</v>
      </c>
      <c r="G16" s="32"/>
      <c r="H16" s="57">
        <v>2200</v>
      </c>
    </row>
    <row r="17" spans="6:8" ht="12.75">
      <c r="F17" s="32"/>
      <c r="G17" s="32"/>
      <c r="H17" s="32"/>
    </row>
    <row r="18" spans="1:8" s="9" customFormat="1" ht="12.75">
      <c r="A18" s="14" t="s">
        <v>335</v>
      </c>
      <c r="B18" s="14"/>
      <c r="C18" s="14"/>
      <c r="D18" s="14"/>
      <c r="E18" s="14"/>
      <c r="F18" s="32">
        <f>SUM(F12:F16)</f>
        <v>4556</v>
      </c>
      <c r="G18" s="32"/>
      <c r="H18" s="32">
        <f>SUM(H12:H16)</f>
        <v>-1507</v>
      </c>
    </row>
    <row r="19" spans="1:8" s="9" customFormat="1" ht="12.75">
      <c r="A19" s="14"/>
      <c r="B19" s="14"/>
      <c r="C19" s="14"/>
      <c r="D19" s="14"/>
      <c r="E19" s="14"/>
      <c r="F19" s="32"/>
      <c r="G19" s="32"/>
      <c r="H19" s="32"/>
    </row>
    <row r="20" spans="1:8" s="9" customFormat="1" ht="12.75">
      <c r="A20" s="14" t="s">
        <v>340</v>
      </c>
      <c r="B20" s="14"/>
      <c r="C20" s="14"/>
      <c r="D20" s="14"/>
      <c r="E20" s="14"/>
      <c r="F20" s="57">
        <v>-223</v>
      </c>
      <c r="G20" s="32"/>
      <c r="H20" s="57">
        <v>2687</v>
      </c>
    </row>
    <row r="21" spans="2:8" s="9" customFormat="1" ht="12.75">
      <c r="B21" s="14"/>
      <c r="C21" s="14"/>
      <c r="D21" s="14"/>
      <c r="E21" s="14"/>
      <c r="F21" s="32"/>
      <c r="G21" s="32"/>
      <c r="H21" s="32"/>
    </row>
    <row r="22" spans="1:8" s="9" customFormat="1" ht="13.5" thickBot="1">
      <c r="A22" s="14" t="s">
        <v>341</v>
      </c>
      <c r="B22" s="14"/>
      <c r="C22" s="14"/>
      <c r="D22" s="14"/>
      <c r="E22" s="14"/>
      <c r="F22" s="58">
        <f>SUM(F18:F20)</f>
        <v>4333</v>
      </c>
      <c r="G22" s="32"/>
      <c r="H22" s="58">
        <f>SUM(H18:H20)</f>
        <v>1180</v>
      </c>
    </row>
    <row r="23" ht="13.5" thickTop="1">
      <c r="H23" s="56"/>
    </row>
    <row r="25" ht="12.75">
      <c r="A25" s="9" t="s">
        <v>138</v>
      </c>
    </row>
    <row r="27" ht="12.75">
      <c r="A27" s="14" t="s">
        <v>342</v>
      </c>
    </row>
    <row r="29" spans="6:8" ht="12.75">
      <c r="F29" s="146" t="s">
        <v>291</v>
      </c>
      <c r="G29" s="146"/>
      <c r="H29" s="146"/>
    </row>
    <row r="30" spans="6:8" ht="12.75">
      <c r="F30" s="53" t="str">
        <f>F9</f>
        <v>30.6.2008</v>
      </c>
      <c r="G30" s="54"/>
      <c r="H30" s="53" t="str">
        <f>H9</f>
        <v>30.6.2007</v>
      </c>
    </row>
    <row r="31" spans="6:8" ht="12.75">
      <c r="F31" s="59" t="s">
        <v>59</v>
      </c>
      <c r="G31" s="59"/>
      <c r="H31" s="59" t="s">
        <v>59</v>
      </c>
    </row>
    <row r="32" ht="12.75">
      <c r="H32" s="56"/>
    </row>
    <row r="33" spans="1:8" ht="12.75">
      <c r="A33" s="14" t="s">
        <v>71</v>
      </c>
      <c r="F33" s="56">
        <v>3978</v>
      </c>
      <c r="H33" s="56">
        <v>2099</v>
      </c>
    </row>
    <row r="34" spans="1:8" ht="12.75">
      <c r="A34" s="14" t="s">
        <v>161</v>
      </c>
      <c r="F34" s="56">
        <v>360</v>
      </c>
      <c r="H34" s="56">
        <v>500</v>
      </c>
    </row>
    <row r="35" spans="1:8" ht="12.75">
      <c r="A35" s="14" t="s">
        <v>248</v>
      </c>
      <c r="F35" s="56">
        <v>-5</v>
      </c>
      <c r="H35" s="56">
        <v>-1419</v>
      </c>
    </row>
    <row r="36" spans="6:8" ht="13.5" thickBot="1">
      <c r="F36" s="60">
        <f>SUM(F33:F35)</f>
        <v>4333</v>
      </c>
      <c r="H36" s="60">
        <f>SUM(H33:H35)</f>
        <v>1180</v>
      </c>
    </row>
    <row r="37" ht="13.5" thickTop="1"/>
    <row r="48" spans="1:9" ht="12.75">
      <c r="A48" s="146" t="s">
        <v>337</v>
      </c>
      <c r="B48" s="146"/>
      <c r="C48" s="146"/>
      <c r="D48" s="146"/>
      <c r="E48" s="146"/>
      <c r="F48" s="146"/>
      <c r="G48" s="146"/>
      <c r="H48" s="146"/>
      <c r="I48" s="146"/>
    </row>
    <row r="61" spans="6:7" ht="12.75">
      <c r="F61" s="14"/>
      <c r="G61" s="14"/>
    </row>
    <row r="62" spans="1:9" ht="12.75">
      <c r="A62" s="143" t="s">
        <v>271</v>
      </c>
      <c r="B62" s="143"/>
      <c r="C62" s="143"/>
      <c r="D62" s="143"/>
      <c r="E62" s="143"/>
      <c r="F62" s="143"/>
      <c r="G62" s="143"/>
      <c r="H62" s="143"/>
      <c r="I62" s="143"/>
    </row>
    <row r="63" spans="1:9" ht="12.75">
      <c r="A63" s="143"/>
      <c r="B63" s="143"/>
      <c r="C63" s="143"/>
      <c r="D63" s="143"/>
      <c r="E63" s="143"/>
      <c r="F63" s="143"/>
      <c r="G63" s="143"/>
      <c r="H63" s="143"/>
      <c r="I63" s="143"/>
    </row>
    <row r="64" spans="1:9" ht="19.5" customHeight="1">
      <c r="A64" s="152"/>
      <c r="B64" s="152"/>
      <c r="C64" s="152"/>
      <c r="D64" s="152"/>
      <c r="E64" s="152"/>
      <c r="F64" s="152"/>
      <c r="G64" s="152"/>
      <c r="H64" s="152"/>
      <c r="I64" s="152"/>
    </row>
  </sheetData>
  <mergeCells count="7">
    <mergeCell ref="A1:H1"/>
    <mergeCell ref="A2:H2"/>
    <mergeCell ref="A3:H3"/>
    <mergeCell ref="A62:I64"/>
    <mergeCell ref="F8:H8"/>
    <mergeCell ref="F29:H29"/>
    <mergeCell ref="A48:I48"/>
  </mergeCells>
  <printOptions/>
  <pageMargins left="0.75" right="0.5" top="0.4" bottom="0.5" header="0.5" footer="0.35"/>
  <pageSetup firstPageNumber="4" useFirstPageNumber="1" horizontalDpi="300" verticalDpi="300" orientation="portrait" scale="90" r:id="rId1"/>
  <headerFooter alignWithMargins="0">
    <oddFooter>&amp;C&amp;"Times New Roman,Regular"&amp;P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55"/>
  <sheetViews>
    <sheetView tabSelected="1" view="pageBreakPreview" zoomScaleSheetLayoutView="100" workbookViewId="0" topLeftCell="A317">
      <selection activeCell="H336" sqref="H336"/>
    </sheetView>
  </sheetViews>
  <sheetFormatPr defaultColWidth="9.140625" defaultRowHeight="13.5" customHeight="1"/>
  <cols>
    <col min="1" max="1" width="4.8515625" style="65" customWidth="1"/>
    <col min="2" max="3" width="4.140625" style="14" customWidth="1"/>
    <col min="4" max="4" width="14.00390625" style="14" customWidth="1"/>
    <col min="5" max="5" width="10.8515625" style="14" customWidth="1"/>
    <col min="6" max="6" width="12.140625" style="14" customWidth="1"/>
    <col min="7" max="7" width="14.00390625" style="14" customWidth="1"/>
    <col min="8" max="9" width="12.28125" style="14" customWidth="1"/>
    <col min="10" max="10" width="13.140625" style="14" customWidth="1"/>
    <col min="11" max="11" width="12.140625" style="14" customWidth="1"/>
    <col min="12" max="16384" width="9.28125" style="14" customWidth="1"/>
  </cols>
  <sheetData>
    <row r="1" spans="1:8" ht="13.5" customHeight="1">
      <c r="A1" s="144" t="s">
        <v>135</v>
      </c>
      <c r="B1" s="144"/>
      <c r="C1" s="144"/>
      <c r="D1" s="144"/>
      <c r="E1" s="144"/>
      <c r="F1" s="144"/>
      <c r="G1" s="144"/>
      <c r="H1" s="144"/>
    </row>
    <row r="2" spans="1:8" ht="13.5" customHeight="1">
      <c r="A2" s="145" t="s">
        <v>136</v>
      </c>
      <c r="B2" s="145"/>
      <c r="C2" s="145"/>
      <c r="D2" s="145"/>
      <c r="E2" s="145"/>
      <c r="F2" s="145"/>
      <c r="G2" s="145"/>
      <c r="H2" s="145"/>
    </row>
    <row r="3" spans="1:8" ht="13.5" customHeight="1">
      <c r="A3" s="145" t="s">
        <v>88</v>
      </c>
      <c r="B3" s="145"/>
      <c r="C3" s="145"/>
      <c r="D3" s="145"/>
      <c r="E3" s="145"/>
      <c r="F3" s="145"/>
      <c r="G3" s="145"/>
      <c r="H3" s="145"/>
    </row>
    <row r="4" ht="13.5" customHeight="1">
      <c r="F4" s="9"/>
    </row>
    <row r="5" spans="1:10" ht="13.5" customHeight="1">
      <c r="A5" s="144" t="s">
        <v>300</v>
      </c>
      <c r="B5" s="144"/>
      <c r="C5" s="144"/>
      <c r="D5" s="144"/>
      <c r="E5" s="144"/>
      <c r="F5" s="144"/>
      <c r="G5" s="144"/>
      <c r="H5" s="144"/>
      <c r="I5" s="144"/>
      <c r="J5" s="144"/>
    </row>
    <row r="6" ht="13.5" customHeight="1">
      <c r="A6" s="63"/>
    </row>
    <row r="7" spans="1:10" ht="13.5" customHeight="1">
      <c r="A7" s="144" t="s">
        <v>169</v>
      </c>
      <c r="B7" s="144"/>
      <c r="C7" s="144"/>
      <c r="D7" s="144"/>
      <c r="E7" s="144"/>
      <c r="F7" s="144"/>
      <c r="G7" s="144"/>
      <c r="H7" s="144"/>
      <c r="I7" s="144"/>
      <c r="J7" s="144"/>
    </row>
    <row r="9" spans="1:2" s="9" customFormat="1" ht="13.5" customHeight="1">
      <c r="A9" s="64" t="s">
        <v>93</v>
      </c>
      <c r="B9" s="9" t="s">
        <v>72</v>
      </c>
    </row>
    <row r="11" spans="2:10" ht="13.5" customHeight="1">
      <c r="B11" s="148" t="s">
        <v>338</v>
      </c>
      <c r="C11" s="148"/>
      <c r="D11" s="148"/>
      <c r="E11" s="148"/>
      <c r="F11" s="148"/>
      <c r="G11" s="148"/>
      <c r="H11" s="148"/>
      <c r="I11" s="148"/>
      <c r="J11" s="148"/>
    </row>
    <row r="12" spans="2:10" ht="13.5" customHeight="1">
      <c r="B12" s="148"/>
      <c r="C12" s="148"/>
      <c r="D12" s="148"/>
      <c r="E12" s="148"/>
      <c r="F12" s="148"/>
      <c r="G12" s="148"/>
      <c r="H12" s="148"/>
      <c r="I12" s="148"/>
      <c r="J12" s="148"/>
    </row>
    <row r="13" spans="2:10" ht="17.25" customHeight="1">
      <c r="B13" s="148"/>
      <c r="C13" s="148"/>
      <c r="D13" s="148"/>
      <c r="E13" s="148"/>
      <c r="F13" s="148"/>
      <c r="G13" s="148"/>
      <c r="H13" s="148"/>
      <c r="I13" s="148"/>
      <c r="J13" s="148"/>
    </row>
    <row r="14" spans="2:10" ht="13.5" customHeight="1">
      <c r="B14" s="51"/>
      <c r="C14" s="51"/>
      <c r="D14" s="51"/>
      <c r="E14" s="51"/>
      <c r="F14" s="51"/>
      <c r="G14" s="51"/>
      <c r="H14" s="51"/>
      <c r="I14" s="51"/>
      <c r="J14" s="51"/>
    </row>
    <row r="15" spans="2:10" ht="13.5" customHeight="1">
      <c r="B15" s="148" t="s">
        <v>275</v>
      </c>
      <c r="C15" s="148"/>
      <c r="D15" s="148"/>
      <c r="E15" s="148"/>
      <c r="F15" s="148"/>
      <c r="G15" s="148"/>
      <c r="H15" s="148"/>
      <c r="I15" s="148"/>
      <c r="J15" s="148"/>
    </row>
    <row r="16" spans="2:10" ht="13.5" customHeight="1">
      <c r="B16" s="148"/>
      <c r="C16" s="148"/>
      <c r="D16" s="148"/>
      <c r="E16" s="148"/>
      <c r="F16" s="148"/>
      <c r="G16" s="148"/>
      <c r="H16" s="148"/>
      <c r="I16" s="148"/>
      <c r="J16" s="148"/>
    </row>
    <row r="17" spans="2:10" ht="13.5" customHeight="1">
      <c r="B17" s="148"/>
      <c r="C17" s="148"/>
      <c r="D17" s="148"/>
      <c r="E17" s="148"/>
      <c r="F17" s="148"/>
      <c r="G17" s="148"/>
      <c r="H17" s="148"/>
      <c r="I17" s="148"/>
      <c r="J17" s="148"/>
    </row>
    <row r="18" spans="2:10" ht="13.5" customHeight="1">
      <c r="B18" s="148"/>
      <c r="C18" s="148"/>
      <c r="D18" s="148"/>
      <c r="E18" s="148"/>
      <c r="F18" s="148"/>
      <c r="G18" s="148"/>
      <c r="H18" s="148"/>
      <c r="I18" s="148"/>
      <c r="J18" s="148"/>
    </row>
    <row r="19" spans="2:10" ht="13.5" customHeight="1">
      <c r="B19" s="51"/>
      <c r="C19" s="51"/>
      <c r="D19" s="51"/>
      <c r="E19" s="51"/>
      <c r="F19" s="51"/>
      <c r="G19" s="51"/>
      <c r="H19" s="51"/>
      <c r="I19" s="51"/>
      <c r="J19" s="51"/>
    </row>
    <row r="20" spans="2:10" ht="13.5" customHeight="1">
      <c r="B20" s="148" t="s">
        <v>274</v>
      </c>
      <c r="C20" s="148"/>
      <c r="D20" s="148"/>
      <c r="E20" s="148"/>
      <c r="F20" s="148"/>
      <c r="G20" s="148"/>
      <c r="H20" s="148"/>
      <c r="I20" s="148"/>
      <c r="J20" s="148"/>
    </row>
    <row r="21" spans="2:10" ht="13.5" customHeight="1">
      <c r="B21" s="148"/>
      <c r="C21" s="148"/>
      <c r="D21" s="148"/>
      <c r="E21" s="148"/>
      <c r="F21" s="148"/>
      <c r="G21" s="148"/>
      <c r="H21" s="148"/>
      <c r="I21" s="148"/>
      <c r="J21" s="148"/>
    </row>
    <row r="22" spans="2:10" ht="13.5" customHeight="1">
      <c r="B22" s="148"/>
      <c r="C22" s="148"/>
      <c r="D22" s="148"/>
      <c r="E22" s="148"/>
      <c r="F22" s="148"/>
      <c r="G22" s="148"/>
      <c r="H22" s="148"/>
      <c r="I22" s="148"/>
      <c r="J22" s="148"/>
    </row>
    <row r="24" spans="1:2" s="9" customFormat="1" ht="13.5" customHeight="1">
      <c r="A24" s="9" t="s">
        <v>94</v>
      </c>
      <c r="B24" s="9" t="s">
        <v>147</v>
      </c>
    </row>
    <row r="26" spans="2:10" ht="13.5" customHeight="1">
      <c r="B26" s="148" t="s">
        <v>276</v>
      </c>
      <c r="C26" s="148"/>
      <c r="D26" s="148"/>
      <c r="E26" s="148"/>
      <c r="F26" s="148"/>
      <c r="G26" s="148"/>
      <c r="H26" s="148"/>
      <c r="I26" s="148"/>
      <c r="J26" s="148"/>
    </row>
    <row r="27" spans="2:10" ht="13.5" customHeight="1">
      <c r="B27" s="148"/>
      <c r="C27" s="148"/>
      <c r="D27" s="148"/>
      <c r="E27" s="148"/>
      <c r="F27" s="148"/>
      <c r="G27" s="148"/>
      <c r="H27" s="148"/>
      <c r="I27" s="148"/>
      <c r="J27" s="148"/>
    </row>
    <row r="28" spans="2:10" ht="13.5" customHeight="1">
      <c r="B28" s="51"/>
      <c r="C28" s="51"/>
      <c r="D28" s="51"/>
      <c r="E28" s="51"/>
      <c r="F28" s="51"/>
      <c r="G28" s="51"/>
      <c r="H28" s="51"/>
      <c r="I28" s="51"/>
      <c r="J28" s="51"/>
    </row>
    <row r="30" spans="1:2" s="9" customFormat="1" ht="13.5" customHeight="1">
      <c r="A30" s="64" t="s">
        <v>95</v>
      </c>
      <c r="B30" s="9" t="s">
        <v>73</v>
      </c>
    </row>
    <row r="32" spans="2:10" ht="13.5" customHeight="1">
      <c r="B32" s="148" t="s">
        <v>171</v>
      </c>
      <c r="C32" s="148"/>
      <c r="D32" s="148"/>
      <c r="E32" s="148"/>
      <c r="F32" s="148"/>
      <c r="G32" s="148"/>
      <c r="H32" s="148"/>
      <c r="I32" s="148"/>
      <c r="J32" s="148"/>
    </row>
    <row r="33" spans="2:10" ht="13.5" customHeight="1">
      <c r="B33" s="148"/>
      <c r="C33" s="148"/>
      <c r="D33" s="148"/>
      <c r="E33" s="148"/>
      <c r="F33" s="148"/>
      <c r="G33" s="148"/>
      <c r="H33" s="148"/>
      <c r="I33" s="148"/>
      <c r="J33" s="148"/>
    </row>
    <row r="34" spans="2:10" ht="13.5" customHeight="1">
      <c r="B34" s="148"/>
      <c r="C34" s="148"/>
      <c r="D34" s="148"/>
      <c r="E34" s="148"/>
      <c r="F34" s="148"/>
      <c r="G34" s="148"/>
      <c r="H34" s="148"/>
      <c r="I34" s="148"/>
      <c r="J34" s="148"/>
    </row>
    <row r="35" spans="2:10" ht="13.5" customHeight="1">
      <c r="B35" s="148"/>
      <c r="C35" s="148"/>
      <c r="D35" s="148"/>
      <c r="E35" s="148"/>
      <c r="F35" s="148"/>
      <c r="G35" s="148"/>
      <c r="H35" s="148"/>
      <c r="I35" s="148"/>
      <c r="J35" s="148"/>
    </row>
    <row r="36" spans="2:10" ht="13.5" customHeight="1">
      <c r="B36" s="51"/>
      <c r="C36" s="51"/>
      <c r="D36" s="51"/>
      <c r="E36" s="51"/>
      <c r="F36" s="51"/>
      <c r="G36" s="51"/>
      <c r="H36" s="51"/>
      <c r="I36" s="51"/>
      <c r="J36" s="51"/>
    </row>
    <row r="38" spans="1:2" s="9" customFormat="1" ht="13.5" customHeight="1">
      <c r="A38" s="64" t="s">
        <v>96</v>
      </c>
      <c r="B38" s="9" t="s">
        <v>146</v>
      </c>
    </row>
    <row r="39" ht="13.5" customHeight="1">
      <c r="A39" s="67"/>
    </row>
    <row r="40" spans="1:10" ht="13.5" customHeight="1">
      <c r="A40" s="67"/>
      <c r="B40" s="148" t="s">
        <v>301</v>
      </c>
      <c r="C40" s="148"/>
      <c r="D40" s="148"/>
      <c r="E40" s="148"/>
      <c r="F40" s="148"/>
      <c r="G40" s="148"/>
      <c r="H40" s="148"/>
      <c r="I40" s="148"/>
      <c r="J40" s="148"/>
    </row>
    <row r="41" spans="1:10" ht="13.5" customHeight="1">
      <c r="A41" s="67"/>
      <c r="B41" s="148"/>
      <c r="C41" s="148"/>
      <c r="D41" s="148"/>
      <c r="E41" s="148"/>
      <c r="F41" s="148"/>
      <c r="G41" s="148"/>
      <c r="H41" s="148"/>
      <c r="I41" s="148"/>
      <c r="J41" s="148"/>
    </row>
    <row r="42" ht="13.5" customHeight="1">
      <c r="A42" s="67"/>
    </row>
    <row r="43" ht="13.5" customHeight="1">
      <c r="A43" s="67"/>
    </row>
    <row r="44" spans="1:2" s="9" customFormat="1" ht="13.5" customHeight="1">
      <c r="A44" s="64" t="s">
        <v>97</v>
      </c>
      <c r="B44" s="9" t="s">
        <v>74</v>
      </c>
    </row>
    <row r="45" ht="13.5" customHeight="1">
      <c r="A45" s="67"/>
    </row>
    <row r="46" spans="1:10" ht="15.75" customHeight="1">
      <c r="A46" s="67"/>
      <c r="B46" s="143" t="s">
        <v>302</v>
      </c>
      <c r="C46" s="143"/>
      <c r="D46" s="143"/>
      <c r="E46" s="143"/>
      <c r="F46" s="143"/>
      <c r="G46" s="143"/>
      <c r="H46" s="143"/>
      <c r="I46" s="143"/>
      <c r="J46" s="143"/>
    </row>
    <row r="47" spans="1:10" ht="15.75" customHeight="1">
      <c r="A47" s="67"/>
      <c r="B47" s="155"/>
      <c r="C47" s="155"/>
      <c r="D47" s="155"/>
      <c r="E47" s="155"/>
      <c r="F47" s="155"/>
      <c r="G47" s="155"/>
      <c r="H47" s="155"/>
      <c r="I47" s="155"/>
      <c r="J47" s="155"/>
    </row>
    <row r="48" ht="13.5" customHeight="1">
      <c r="A48" s="67"/>
    </row>
    <row r="49" ht="13.5" customHeight="1">
      <c r="A49" s="67"/>
    </row>
    <row r="50" spans="1:2" s="9" customFormat="1" ht="13.5" customHeight="1">
      <c r="A50" s="64" t="s">
        <v>98</v>
      </c>
      <c r="B50" s="9" t="s">
        <v>148</v>
      </c>
    </row>
    <row r="51" s="9" customFormat="1" ht="13.5" customHeight="1">
      <c r="A51" s="64"/>
    </row>
    <row r="52" spans="1:10" s="9" customFormat="1" ht="13.5" customHeight="1">
      <c r="A52" s="64"/>
      <c r="B52" s="148" t="s">
        <v>284</v>
      </c>
      <c r="C52" s="148"/>
      <c r="D52" s="148"/>
      <c r="E52" s="148"/>
      <c r="F52" s="148"/>
      <c r="G52" s="148"/>
      <c r="H52" s="148"/>
      <c r="I52" s="148"/>
      <c r="J52" s="148"/>
    </row>
    <row r="53" spans="1:10" s="9" customFormat="1" ht="13.5" customHeight="1">
      <c r="A53" s="64"/>
      <c r="B53" s="148"/>
      <c r="C53" s="148"/>
      <c r="D53" s="148"/>
      <c r="E53" s="148"/>
      <c r="F53" s="148"/>
      <c r="G53" s="148"/>
      <c r="H53" s="148"/>
      <c r="I53" s="148"/>
      <c r="J53" s="148"/>
    </row>
    <row r="54" s="9" customFormat="1" ht="13.5" customHeight="1">
      <c r="A54" s="64"/>
    </row>
    <row r="55" spans="1:3" s="9" customFormat="1" ht="13.5" customHeight="1">
      <c r="A55" s="64"/>
      <c r="B55" s="9" t="s">
        <v>90</v>
      </c>
      <c r="C55" s="9" t="s">
        <v>214</v>
      </c>
    </row>
    <row r="56" spans="1:10" s="9" customFormat="1" ht="13.5" customHeight="1">
      <c r="A56" s="64"/>
      <c r="B56" s="69"/>
      <c r="C56" s="69"/>
      <c r="D56" s="69"/>
      <c r="E56" s="69"/>
      <c r="F56" s="69"/>
      <c r="G56" s="69"/>
      <c r="H56" s="69"/>
      <c r="I56" s="69"/>
      <c r="J56" s="69"/>
    </row>
    <row r="57" spans="1:10" s="9" customFormat="1" ht="13.5" customHeight="1">
      <c r="A57" s="64"/>
      <c r="C57" s="143" t="s">
        <v>329</v>
      </c>
      <c r="D57" s="155"/>
      <c r="E57" s="155"/>
      <c r="F57" s="155"/>
      <c r="G57" s="155"/>
      <c r="H57" s="155"/>
      <c r="I57" s="155"/>
      <c r="J57" s="155"/>
    </row>
    <row r="58" spans="1:10" s="9" customFormat="1" ht="13.5" customHeight="1">
      <c r="A58" s="64"/>
      <c r="C58" s="143"/>
      <c r="D58" s="155"/>
      <c r="E58" s="155"/>
      <c r="F58" s="155"/>
      <c r="G58" s="155"/>
      <c r="H58" s="155"/>
      <c r="I58" s="155"/>
      <c r="J58" s="155"/>
    </row>
    <row r="59" spans="1:10" s="9" customFormat="1" ht="13.5" customHeight="1">
      <c r="A59" s="64"/>
      <c r="B59" s="70"/>
      <c r="C59" s="155"/>
      <c r="D59" s="155"/>
      <c r="E59" s="155"/>
      <c r="F59" s="155"/>
      <c r="G59" s="155"/>
      <c r="H59" s="155"/>
      <c r="I59" s="155"/>
      <c r="J59" s="155"/>
    </row>
    <row r="60" spans="1:10" s="9" customFormat="1" ht="13.5" customHeight="1">
      <c r="A60" s="64"/>
      <c r="B60" s="70"/>
      <c r="C60" s="155"/>
      <c r="D60" s="155"/>
      <c r="E60" s="155"/>
      <c r="F60" s="155"/>
      <c r="G60" s="155"/>
      <c r="H60" s="155"/>
      <c r="I60" s="155"/>
      <c r="J60" s="155"/>
    </row>
    <row r="61" s="9" customFormat="1" ht="13.5" customHeight="1">
      <c r="A61" s="64"/>
    </row>
    <row r="62" s="9" customFormat="1" ht="13.5" customHeight="1">
      <c r="A62" s="64"/>
    </row>
    <row r="63" spans="1:2" s="9" customFormat="1" ht="13.5" customHeight="1">
      <c r="A63" s="64" t="s">
        <v>99</v>
      </c>
      <c r="B63" s="9" t="s">
        <v>177</v>
      </c>
    </row>
    <row r="64" ht="13.5" customHeight="1">
      <c r="A64" s="67"/>
    </row>
    <row r="65" spans="1:10" ht="13.5" customHeight="1">
      <c r="A65" s="67"/>
      <c r="B65" s="143" t="s">
        <v>285</v>
      </c>
      <c r="C65" s="143"/>
      <c r="D65" s="143"/>
      <c r="E65" s="143"/>
      <c r="F65" s="143"/>
      <c r="G65" s="143"/>
      <c r="H65" s="143"/>
      <c r="I65" s="143"/>
      <c r="J65" s="143"/>
    </row>
    <row r="66" spans="1:10" ht="13.5" customHeight="1">
      <c r="A66" s="67"/>
      <c r="B66" s="143"/>
      <c r="C66" s="143"/>
      <c r="D66" s="143"/>
      <c r="E66" s="143"/>
      <c r="F66" s="143"/>
      <c r="G66" s="143"/>
      <c r="H66" s="143"/>
      <c r="I66" s="143"/>
      <c r="J66" s="143"/>
    </row>
    <row r="67" ht="13.5" customHeight="1">
      <c r="A67" s="67"/>
    </row>
    <row r="68" ht="13.5" customHeight="1">
      <c r="A68" s="67"/>
    </row>
    <row r="69" spans="1:2" s="9" customFormat="1" ht="13.5" customHeight="1">
      <c r="A69" s="64" t="s">
        <v>100</v>
      </c>
      <c r="B69" s="9" t="s">
        <v>75</v>
      </c>
    </row>
    <row r="70" ht="13.5" customHeight="1">
      <c r="A70" s="67"/>
    </row>
    <row r="71" spans="1:10" ht="13.5" customHeight="1">
      <c r="A71" s="67"/>
      <c r="B71" s="143" t="s">
        <v>303</v>
      </c>
      <c r="C71" s="143"/>
      <c r="D71" s="143"/>
      <c r="E71" s="143"/>
      <c r="F71" s="143"/>
      <c r="G71" s="143"/>
      <c r="H71" s="143"/>
      <c r="I71" s="143"/>
      <c r="J71" s="143"/>
    </row>
    <row r="72" spans="1:10" ht="13.5" customHeight="1">
      <c r="A72" s="67"/>
      <c r="B72" s="143"/>
      <c r="C72" s="143"/>
      <c r="D72" s="143"/>
      <c r="E72" s="143"/>
      <c r="F72" s="143"/>
      <c r="G72" s="143"/>
      <c r="H72" s="143"/>
      <c r="I72" s="143"/>
      <c r="J72" s="143"/>
    </row>
    <row r="73" spans="1:10" ht="13.5" customHeight="1">
      <c r="A73" s="67"/>
      <c r="B73" s="143"/>
      <c r="C73" s="143"/>
      <c r="D73" s="143"/>
      <c r="E73" s="143"/>
      <c r="F73" s="143"/>
      <c r="G73" s="143"/>
      <c r="H73" s="143"/>
      <c r="I73" s="143"/>
      <c r="J73" s="143"/>
    </row>
    <row r="74" ht="13.5" customHeight="1">
      <c r="A74" s="67"/>
    </row>
    <row r="75" ht="13.5" customHeight="1">
      <c r="A75" s="67"/>
    </row>
    <row r="76" spans="1:2" s="9" customFormat="1" ht="13.5" customHeight="1">
      <c r="A76" s="64" t="s">
        <v>101</v>
      </c>
      <c r="B76" s="9" t="s">
        <v>76</v>
      </c>
    </row>
    <row r="77" ht="13.5" customHeight="1">
      <c r="A77" s="67"/>
    </row>
    <row r="78" spans="1:11" ht="13.5" customHeight="1">
      <c r="A78" s="67"/>
      <c r="B78" s="143" t="s">
        <v>27</v>
      </c>
      <c r="C78" s="148"/>
      <c r="D78" s="148"/>
      <c r="E78" s="148"/>
      <c r="F78" s="148"/>
      <c r="G78" s="148"/>
      <c r="H78" s="148"/>
      <c r="I78" s="148"/>
      <c r="J78" s="148"/>
      <c r="K78" s="66"/>
    </row>
    <row r="79" spans="1:10" ht="13.5" customHeight="1">
      <c r="A79" s="67"/>
      <c r="B79" s="61"/>
      <c r="C79" s="51"/>
      <c r="D79" s="51"/>
      <c r="E79" s="51"/>
      <c r="F79" s="51"/>
      <c r="G79" s="51"/>
      <c r="H79" s="51"/>
      <c r="I79" s="51"/>
      <c r="J79" s="51"/>
    </row>
    <row r="80" spans="1:10" ht="13.5" customHeight="1">
      <c r="A80" s="67"/>
      <c r="J80" s="56"/>
    </row>
    <row r="81" spans="1:2" s="9" customFormat="1" ht="13.5" customHeight="1">
      <c r="A81" s="64" t="s">
        <v>102</v>
      </c>
      <c r="B81" s="9" t="s">
        <v>77</v>
      </c>
    </row>
    <row r="82" ht="13.5" customHeight="1">
      <c r="A82" s="67"/>
    </row>
    <row r="83" spans="1:12" ht="13.5" customHeight="1">
      <c r="A83" s="67"/>
      <c r="B83" s="148" t="s">
        <v>212</v>
      </c>
      <c r="C83" s="148"/>
      <c r="D83" s="148"/>
      <c r="E83" s="148"/>
      <c r="F83" s="148"/>
      <c r="G83" s="148"/>
      <c r="H83" s="148"/>
      <c r="I83" s="148"/>
      <c r="J83" s="148"/>
      <c r="L83" s="15"/>
    </row>
    <row r="84" spans="1:10" ht="13.5" customHeight="1">
      <c r="A84" s="67"/>
      <c r="B84" s="148"/>
      <c r="C84" s="148"/>
      <c r="D84" s="148"/>
      <c r="E84" s="148"/>
      <c r="F84" s="148"/>
      <c r="G84" s="148"/>
      <c r="H84" s="148"/>
      <c r="I84" s="148"/>
      <c r="J84" s="148"/>
    </row>
    <row r="85" spans="1:10" ht="13.5" customHeight="1">
      <c r="A85" s="67"/>
      <c r="B85" s="148"/>
      <c r="C85" s="148"/>
      <c r="D85" s="148"/>
      <c r="E85" s="148"/>
      <c r="F85" s="148"/>
      <c r="G85" s="148"/>
      <c r="H85" s="148"/>
      <c r="I85" s="148"/>
      <c r="J85" s="148"/>
    </row>
    <row r="86" spans="1:10" ht="15" customHeight="1">
      <c r="A86" s="67"/>
      <c r="F86" s="12"/>
      <c r="G86" s="12"/>
      <c r="H86" s="12"/>
      <c r="I86" s="12"/>
      <c r="J86" s="12"/>
    </row>
    <row r="87" spans="1:10" ht="13.5" customHeight="1">
      <c r="A87" s="67"/>
      <c r="B87" s="161" t="s">
        <v>304</v>
      </c>
      <c r="C87" s="161"/>
      <c r="D87" s="161"/>
      <c r="E87" s="161"/>
      <c r="F87" s="161"/>
      <c r="G87" s="161"/>
      <c r="H87" s="161"/>
      <c r="I87" s="161"/>
      <c r="J87" s="161"/>
    </row>
    <row r="88" spans="1:9" ht="13.5" customHeight="1">
      <c r="A88" s="67"/>
      <c r="F88" s="12"/>
      <c r="G88" s="12"/>
      <c r="H88" s="12"/>
      <c r="I88" s="12"/>
    </row>
    <row r="89" spans="1:10" ht="13.5" customHeight="1">
      <c r="A89" s="67"/>
      <c r="F89" s="35" t="s">
        <v>123</v>
      </c>
      <c r="G89" s="35" t="s">
        <v>125</v>
      </c>
      <c r="H89" s="35" t="s">
        <v>124</v>
      </c>
      <c r="I89" s="71" t="s">
        <v>152</v>
      </c>
      <c r="J89" s="71" t="s">
        <v>154</v>
      </c>
    </row>
    <row r="90" spans="1:10" ht="13.5" customHeight="1">
      <c r="A90" s="67"/>
      <c r="F90" s="15" t="s">
        <v>59</v>
      </c>
      <c r="G90" s="15" t="s">
        <v>59</v>
      </c>
      <c r="H90" s="15" t="s">
        <v>59</v>
      </c>
      <c r="I90" s="15" t="s">
        <v>59</v>
      </c>
      <c r="J90" s="15" t="s">
        <v>59</v>
      </c>
    </row>
    <row r="91" spans="1:10" ht="13.5" customHeight="1">
      <c r="A91" s="67"/>
      <c r="B91" s="72" t="s">
        <v>58</v>
      </c>
      <c r="C91" s="72"/>
      <c r="F91" s="73"/>
      <c r="G91" s="73"/>
      <c r="H91" s="73"/>
      <c r="I91" s="73"/>
      <c r="J91" s="74"/>
    </row>
    <row r="92" spans="1:10" ht="13.5" customHeight="1">
      <c r="A92" s="67"/>
      <c r="C92" s="14" t="s">
        <v>165</v>
      </c>
      <c r="F92" s="25">
        <v>9496</v>
      </c>
      <c r="G92" s="75">
        <v>1164</v>
      </c>
      <c r="H92" s="75">
        <v>1800</v>
      </c>
      <c r="I92" s="25">
        <v>0</v>
      </c>
      <c r="J92" s="75">
        <f>SUM(F92:I92)</f>
        <v>12460</v>
      </c>
    </row>
    <row r="93" spans="1:10" ht="13.5" customHeight="1">
      <c r="A93" s="67"/>
      <c r="C93" s="14" t="s">
        <v>166</v>
      </c>
      <c r="F93" s="76">
        <v>0</v>
      </c>
      <c r="G93" s="75">
        <v>0</v>
      </c>
      <c r="H93" s="76">
        <v>3009</v>
      </c>
      <c r="I93" s="76">
        <f>-H93</f>
        <v>-3009</v>
      </c>
      <c r="J93" s="30">
        <f>SUM(F93:I93)</f>
        <v>0</v>
      </c>
    </row>
    <row r="94" spans="1:10" ht="13.5" customHeight="1" thickBot="1">
      <c r="A94" s="67"/>
      <c r="C94" s="14" t="s">
        <v>167</v>
      </c>
      <c r="F94" s="77">
        <f>SUM(F92:F93)</f>
        <v>9496</v>
      </c>
      <c r="G94" s="77">
        <f>SUM(G92:G93)</f>
        <v>1164</v>
      </c>
      <c r="H94" s="77">
        <f>SUM(H92:H93)</f>
        <v>4809</v>
      </c>
      <c r="I94" s="77">
        <f>SUM(I92:I93)</f>
        <v>-3009</v>
      </c>
      <c r="J94" s="77">
        <f>SUM(J92:J93)</f>
        <v>12460</v>
      </c>
    </row>
    <row r="95" spans="1:10" ht="13.5" customHeight="1" thickTop="1">
      <c r="A95" s="67"/>
      <c r="F95" s="78"/>
      <c r="G95" s="78"/>
      <c r="H95" s="78"/>
      <c r="I95" s="75"/>
      <c r="J95" s="76"/>
    </row>
    <row r="96" spans="1:10" ht="13.5" customHeight="1">
      <c r="A96" s="67"/>
      <c r="B96" s="72" t="s">
        <v>168</v>
      </c>
      <c r="C96" s="72"/>
      <c r="F96" s="76"/>
      <c r="G96" s="75"/>
      <c r="H96" s="25"/>
      <c r="I96" s="75"/>
      <c r="J96" s="73"/>
    </row>
    <row r="97" spans="1:10" ht="13.5" customHeight="1" thickBot="1">
      <c r="A97" s="67"/>
      <c r="C97" s="14" t="s">
        <v>191</v>
      </c>
      <c r="F97" s="79">
        <v>518</v>
      </c>
      <c r="G97" s="80">
        <v>99</v>
      </c>
      <c r="H97" s="28">
        <v>845</v>
      </c>
      <c r="I97" s="79">
        <v>-194</v>
      </c>
      <c r="J97" s="75">
        <f>SUM(F97:I97)</f>
        <v>1268</v>
      </c>
    </row>
    <row r="98" spans="1:10" ht="13.5" customHeight="1" thickTop="1">
      <c r="A98" s="67"/>
      <c r="C98" s="14" t="s">
        <v>208</v>
      </c>
      <c r="G98" s="76"/>
      <c r="H98" s="75"/>
      <c r="I98" s="76"/>
      <c r="J98" s="75">
        <v>23</v>
      </c>
    </row>
    <row r="99" spans="1:10" ht="13.5" customHeight="1">
      <c r="A99" s="67"/>
      <c r="C99" s="14" t="s">
        <v>70</v>
      </c>
      <c r="G99" s="76"/>
      <c r="H99" s="75"/>
      <c r="I99" s="76"/>
      <c r="J99" s="75">
        <v>8</v>
      </c>
    </row>
    <row r="100" spans="1:10" ht="13.5" customHeight="1">
      <c r="A100" s="67"/>
      <c r="C100" s="14" t="s">
        <v>175</v>
      </c>
      <c r="G100" s="76"/>
      <c r="H100" s="75"/>
      <c r="I100" s="76"/>
      <c r="J100" s="75">
        <f>'Income Statement'!D26</f>
        <v>-230</v>
      </c>
    </row>
    <row r="101" spans="1:10" ht="13.5" customHeight="1">
      <c r="A101" s="67"/>
      <c r="C101" s="14" t="s">
        <v>192</v>
      </c>
      <c r="G101" s="76"/>
      <c r="H101" s="75"/>
      <c r="I101" s="76"/>
      <c r="J101" s="75">
        <v>-114</v>
      </c>
    </row>
    <row r="102" spans="1:10" ht="13.5" customHeight="1" thickBot="1">
      <c r="A102" s="67"/>
      <c r="C102" s="14" t="s">
        <v>199</v>
      </c>
      <c r="G102" s="76"/>
      <c r="H102" s="75"/>
      <c r="I102" s="76"/>
      <c r="J102" s="81">
        <f>SUM(J97:J101)</f>
        <v>955</v>
      </c>
    </row>
    <row r="103" spans="1:10" ht="13.5" customHeight="1" thickTop="1">
      <c r="A103" s="67"/>
      <c r="G103" s="76"/>
      <c r="H103" s="75"/>
      <c r="I103" s="76"/>
      <c r="J103" s="75">
        <f>J102-'Income Statement'!D33</f>
        <v>0</v>
      </c>
    </row>
    <row r="104" spans="1:10" ht="13.5" customHeight="1">
      <c r="A104" s="64" t="s">
        <v>102</v>
      </c>
      <c r="B104" s="9" t="s">
        <v>286</v>
      </c>
      <c r="G104" s="76"/>
      <c r="H104" s="75"/>
      <c r="I104" s="76"/>
      <c r="J104" s="75"/>
    </row>
    <row r="105" spans="1:10" ht="13.5" customHeight="1">
      <c r="A105" s="67"/>
      <c r="G105" s="76"/>
      <c r="H105" s="75"/>
      <c r="I105" s="76"/>
      <c r="J105" s="75"/>
    </row>
    <row r="106" spans="1:10" ht="13.5" customHeight="1">
      <c r="A106" s="67"/>
      <c r="B106" s="9" t="s">
        <v>305</v>
      </c>
      <c r="F106" s="12"/>
      <c r="G106" s="12"/>
      <c r="H106" s="12"/>
      <c r="I106" s="12"/>
      <c r="J106" s="12"/>
    </row>
    <row r="107" spans="1:9" ht="13.5" customHeight="1">
      <c r="A107" s="67"/>
      <c r="F107" s="12"/>
      <c r="G107" s="12"/>
      <c r="H107" s="12"/>
      <c r="I107" s="12"/>
    </row>
    <row r="108" spans="1:10" ht="13.5" customHeight="1">
      <c r="A108" s="67"/>
      <c r="F108" s="35" t="s">
        <v>123</v>
      </c>
      <c r="G108" s="35" t="s">
        <v>125</v>
      </c>
      <c r="H108" s="35" t="s">
        <v>124</v>
      </c>
      <c r="I108" s="71" t="s">
        <v>152</v>
      </c>
      <c r="J108" s="71" t="s">
        <v>154</v>
      </c>
    </row>
    <row r="109" spans="1:10" ht="13.5" customHeight="1">
      <c r="A109" s="67"/>
      <c r="F109" s="15" t="s">
        <v>59</v>
      </c>
      <c r="G109" s="15" t="s">
        <v>59</v>
      </c>
      <c r="H109" s="15" t="s">
        <v>59</v>
      </c>
      <c r="I109" s="15" t="s">
        <v>59</v>
      </c>
      <c r="J109" s="15" t="s">
        <v>59</v>
      </c>
    </row>
    <row r="110" spans="1:10" ht="13.5" customHeight="1">
      <c r="A110" s="67"/>
      <c r="B110" s="72" t="s">
        <v>58</v>
      </c>
      <c r="C110" s="72"/>
      <c r="F110" s="73"/>
      <c r="G110" s="73"/>
      <c r="H110" s="73"/>
      <c r="I110" s="73"/>
      <c r="J110" s="74"/>
    </row>
    <row r="111" spans="1:10" ht="13.5" customHeight="1">
      <c r="A111" s="67"/>
      <c r="C111" s="14" t="s">
        <v>165</v>
      </c>
      <c r="F111" s="25">
        <v>7550</v>
      </c>
      <c r="G111" s="75">
        <v>961</v>
      </c>
      <c r="H111" s="75">
        <v>1072</v>
      </c>
      <c r="I111" s="25">
        <v>0</v>
      </c>
      <c r="J111" s="75">
        <v>9583</v>
      </c>
    </row>
    <row r="112" spans="1:10" ht="13.5" customHeight="1">
      <c r="A112" s="67"/>
      <c r="C112" s="14" t="s">
        <v>166</v>
      </c>
      <c r="F112" s="76">
        <v>0</v>
      </c>
      <c r="G112" s="75">
        <v>0</v>
      </c>
      <c r="H112" s="76">
        <v>3176</v>
      </c>
      <c r="I112" s="76">
        <v>-3176</v>
      </c>
      <c r="J112" s="30">
        <v>0</v>
      </c>
    </row>
    <row r="113" spans="1:10" ht="13.5" customHeight="1" thickBot="1">
      <c r="A113" s="67"/>
      <c r="C113" s="14" t="s">
        <v>167</v>
      </c>
      <c r="F113" s="77">
        <v>7550</v>
      </c>
      <c r="G113" s="77">
        <v>961</v>
      </c>
      <c r="H113" s="77">
        <v>4248</v>
      </c>
      <c r="I113" s="77">
        <v>-3176</v>
      </c>
      <c r="J113" s="77">
        <v>9583</v>
      </c>
    </row>
    <row r="114" spans="1:10" ht="13.5" customHeight="1" thickTop="1">
      <c r="A114" s="67"/>
      <c r="F114" s="78"/>
      <c r="G114" s="78"/>
      <c r="H114" s="78"/>
      <c r="I114" s="75"/>
      <c r="J114" s="76"/>
    </row>
    <row r="115" spans="1:10" ht="13.5" customHeight="1">
      <c r="A115" s="67"/>
      <c r="B115" s="72" t="s">
        <v>168</v>
      </c>
      <c r="C115" s="72"/>
      <c r="F115" s="76"/>
      <c r="G115" s="75"/>
      <c r="H115" s="25"/>
      <c r="I115" s="75"/>
      <c r="J115" s="73"/>
    </row>
    <row r="116" spans="1:10" ht="13.5" customHeight="1" thickBot="1">
      <c r="A116" s="67"/>
      <c r="C116" s="14" t="s">
        <v>191</v>
      </c>
      <c r="F116" s="79">
        <v>718</v>
      </c>
      <c r="G116" s="80">
        <v>288</v>
      </c>
      <c r="H116" s="28">
        <v>872</v>
      </c>
      <c r="I116" s="79">
        <v>34</v>
      </c>
      <c r="J116" s="75">
        <v>1912</v>
      </c>
    </row>
    <row r="117" spans="1:10" ht="13.5" customHeight="1" thickTop="1">
      <c r="A117" s="67"/>
      <c r="C117" s="14" t="s">
        <v>208</v>
      </c>
      <c r="G117" s="76"/>
      <c r="H117" s="75"/>
      <c r="I117" s="76"/>
      <c r="J117" s="75">
        <v>113</v>
      </c>
    </row>
    <row r="118" spans="1:10" ht="13.5" customHeight="1">
      <c r="A118" s="67"/>
      <c r="C118" s="14" t="s">
        <v>70</v>
      </c>
      <c r="G118" s="76"/>
      <c r="H118" s="75"/>
      <c r="I118" s="76"/>
      <c r="J118" s="75">
        <v>11</v>
      </c>
    </row>
    <row r="119" spans="1:10" ht="13.5" customHeight="1">
      <c r="A119" s="67"/>
      <c r="C119" s="14" t="s">
        <v>175</v>
      </c>
      <c r="G119" s="76"/>
      <c r="H119" s="75"/>
      <c r="I119" s="76"/>
      <c r="J119" s="75">
        <v>-103</v>
      </c>
    </row>
    <row r="120" spans="1:10" ht="13.5" customHeight="1">
      <c r="A120" s="67"/>
      <c r="C120" s="14" t="s">
        <v>192</v>
      </c>
      <c r="G120" s="76"/>
      <c r="H120" s="75"/>
      <c r="I120" s="76"/>
      <c r="J120" s="75">
        <v>-456</v>
      </c>
    </row>
    <row r="121" spans="1:10" ht="13.5" customHeight="1" thickBot="1">
      <c r="A121" s="67"/>
      <c r="C121" s="14" t="s">
        <v>199</v>
      </c>
      <c r="G121" s="76"/>
      <c r="H121" s="75"/>
      <c r="I121" s="76"/>
      <c r="J121" s="81">
        <v>1477</v>
      </c>
    </row>
    <row r="122" spans="1:10" ht="13.5" customHeight="1" thickTop="1">
      <c r="A122" s="67"/>
      <c r="G122" s="76"/>
      <c r="H122" s="75"/>
      <c r="I122" s="76"/>
      <c r="J122" s="75">
        <f>J121-'Income Statement'!E33</f>
        <v>0</v>
      </c>
    </row>
    <row r="123" spans="1:10" ht="13.5" customHeight="1">
      <c r="A123" s="67"/>
      <c r="G123" s="76"/>
      <c r="H123" s="75"/>
      <c r="I123" s="76"/>
      <c r="J123" s="75"/>
    </row>
    <row r="124" spans="1:10" ht="13.5" customHeight="1">
      <c r="A124" s="67"/>
      <c r="B124" s="161" t="s">
        <v>320</v>
      </c>
      <c r="C124" s="161"/>
      <c r="D124" s="161"/>
      <c r="E124" s="161"/>
      <c r="F124" s="161"/>
      <c r="G124" s="161"/>
      <c r="H124" s="161"/>
      <c r="I124" s="161"/>
      <c r="J124" s="161"/>
    </row>
    <row r="125" spans="1:9" ht="13.5" customHeight="1">
      <c r="A125" s="67"/>
      <c r="F125" s="12"/>
      <c r="G125" s="12"/>
      <c r="H125" s="12"/>
      <c r="I125" s="12"/>
    </row>
    <row r="126" spans="1:10" ht="13.5" customHeight="1">
      <c r="A126" s="67"/>
      <c r="F126" s="35" t="s">
        <v>123</v>
      </c>
      <c r="G126" s="35" t="s">
        <v>125</v>
      </c>
      <c r="H126" s="35" t="s">
        <v>124</v>
      </c>
      <c r="I126" s="71" t="s">
        <v>152</v>
      </c>
      <c r="J126" s="71" t="s">
        <v>154</v>
      </c>
    </row>
    <row r="127" spans="1:10" ht="13.5" customHeight="1">
      <c r="A127" s="67"/>
      <c r="F127" s="15" t="s">
        <v>59</v>
      </c>
      <c r="G127" s="15" t="s">
        <v>59</v>
      </c>
      <c r="H127" s="15" t="s">
        <v>59</v>
      </c>
      <c r="I127" s="15" t="s">
        <v>59</v>
      </c>
      <c r="J127" s="15" t="s">
        <v>59</v>
      </c>
    </row>
    <row r="128" spans="1:10" ht="13.5" customHeight="1">
      <c r="A128" s="67"/>
      <c r="B128" s="72" t="s">
        <v>58</v>
      </c>
      <c r="C128" s="72"/>
      <c r="F128" s="73"/>
      <c r="G128" s="73"/>
      <c r="H128" s="73"/>
      <c r="I128" s="73"/>
      <c r="J128" s="74"/>
    </row>
    <row r="129" spans="1:10" ht="13.5" customHeight="1">
      <c r="A129" s="67"/>
      <c r="C129" s="14" t="s">
        <v>165</v>
      </c>
      <c r="F129" s="25">
        <v>18053</v>
      </c>
      <c r="G129" s="75">
        <v>1980</v>
      </c>
      <c r="H129" s="75">
        <v>2580</v>
      </c>
      <c r="I129" s="25">
        <v>0</v>
      </c>
      <c r="J129" s="75">
        <f>SUM(F129:I129)</f>
        <v>22613</v>
      </c>
    </row>
    <row r="130" spans="1:10" ht="13.5" customHeight="1">
      <c r="A130" s="67"/>
      <c r="C130" s="14" t="s">
        <v>166</v>
      </c>
      <c r="F130" s="76">
        <v>0</v>
      </c>
      <c r="G130" s="75">
        <v>0</v>
      </c>
      <c r="H130" s="76">
        <v>5473</v>
      </c>
      <c r="I130" s="76">
        <f>-H130</f>
        <v>-5473</v>
      </c>
      <c r="J130" s="30">
        <f>SUM(F130:I130)</f>
        <v>0</v>
      </c>
    </row>
    <row r="131" spans="1:10" ht="13.5" customHeight="1" thickBot="1">
      <c r="A131" s="67"/>
      <c r="C131" s="14" t="s">
        <v>167</v>
      </c>
      <c r="F131" s="77">
        <f>SUM(F129:F130)</f>
        <v>18053</v>
      </c>
      <c r="G131" s="77">
        <f>SUM(G129:G130)</f>
        <v>1980</v>
      </c>
      <c r="H131" s="77">
        <f>SUM(H129:H130)</f>
        <v>8053</v>
      </c>
      <c r="I131" s="77">
        <f>SUM(I129:I130)</f>
        <v>-5473</v>
      </c>
      <c r="J131" s="77">
        <f>SUM(J129:J130)</f>
        <v>22613</v>
      </c>
    </row>
    <row r="132" spans="1:10" ht="13.5" customHeight="1" thickTop="1">
      <c r="A132" s="67"/>
      <c r="F132" s="78"/>
      <c r="G132" s="78"/>
      <c r="H132" s="78"/>
      <c r="I132" s="75"/>
      <c r="J132" s="76"/>
    </row>
    <row r="133" spans="1:10" ht="13.5" customHeight="1">
      <c r="A133" s="67"/>
      <c r="B133" s="72" t="s">
        <v>168</v>
      </c>
      <c r="C133" s="72"/>
      <c r="F133" s="76"/>
      <c r="G133" s="75"/>
      <c r="H133" s="25"/>
      <c r="I133" s="75"/>
      <c r="J133" s="73"/>
    </row>
    <row r="134" spans="1:10" ht="13.5" customHeight="1" thickBot="1">
      <c r="A134" s="67"/>
      <c r="C134" s="14" t="s">
        <v>191</v>
      </c>
      <c r="F134" s="79">
        <v>454</v>
      </c>
      <c r="G134" s="80">
        <v>127</v>
      </c>
      <c r="H134" s="28">
        <v>1188</v>
      </c>
      <c r="I134" s="79">
        <v>88</v>
      </c>
      <c r="J134" s="75">
        <f>SUM(F134:I134)</f>
        <v>1857</v>
      </c>
    </row>
    <row r="135" spans="1:10" ht="13.5" customHeight="1" thickTop="1">
      <c r="A135" s="67"/>
      <c r="C135" s="14" t="s">
        <v>208</v>
      </c>
      <c r="G135" s="76"/>
      <c r="H135" s="75"/>
      <c r="I135" s="76"/>
      <c r="J135" s="75">
        <v>71</v>
      </c>
    </row>
    <row r="136" spans="1:10" ht="13.5" customHeight="1">
      <c r="A136" s="67"/>
      <c r="C136" s="14" t="s">
        <v>70</v>
      </c>
      <c r="G136" s="76"/>
      <c r="H136" s="75"/>
      <c r="I136" s="76"/>
      <c r="J136" s="75">
        <f>'Income Statement'!G24</f>
        <v>8</v>
      </c>
    </row>
    <row r="137" spans="1:10" ht="13.5" customHeight="1">
      <c r="A137" s="67"/>
      <c r="C137" s="14" t="s">
        <v>175</v>
      </c>
      <c r="G137" s="76"/>
      <c r="H137" s="75"/>
      <c r="I137" s="76"/>
      <c r="J137" s="75">
        <f>'Income Statement'!G26</f>
        <v>-504</v>
      </c>
    </row>
    <row r="138" spans="1:10" ht="13.5" customHeight="1">
      <c r="A138" s="67"/>
      <c r="C138" s="14" t="s">
        <v>192</v>
      </c>
      <c r="G138" s="76"/>
      <c r="H138" s="75"/>
      <c r="I138" s="76"/>
      <c r="J138" s="75">
        <f>'Income Statement'!G30</f>
        <v>-279</v>
      </c>
    </row>
    <row r="139" spans="1:10" ht="13.5" customHeight="1" thickBot="1">
      <c r="A139" s="67"/>
      <c r="C139" s="14" t="s">
        <v>199</v>
      </c>
      <c r="G139" s="76"/>
      <c r="H139" s="75"/>
      <c r="I139" s="76"/>
      <c r="J139" s="81">
        <f>SUM(J134:J138)</f>
        <v>1153</v>
      </c>
    </row>
    <row r="140" spans="1:10" ht="13.5" customHeight="1" thickTop="1">
      <c r="A140" s="67"/>
      <c r="G140" s="76"/>
      <c r="H140" s="75"/>
      <c r="I140" s="76"/>
      <c r="J140" s="75">
        <f>J139-'Income Statement'!G33</f>
        <v>0</v>
      </c>
    </row>
    <row r="141" spans="1:10" ht="13.5" customHeight="1">
      <c r="A141" s="67"/>
      <c r="G141" s="76"/>
      <c r="H141" s="75"/>
      <c r="I141" s="76"/>
      <c r="J141" s="75"/>
    </row>
    <row r="142" spans="1:10" ht="13.5" customHeight="1">
      <c r="A142" s="67"/>
      <c r="B142" s="9" t="s">
        <v>321</v>
      </c>
      <c r="F142" s="12"/>
      <c r="G142" s="12"/>
      <c r="H142" s="12"/>
      <c r="I142" s="12"/>
      <c r="J142" s="12"/>
    </row>
    <row r="143" spans="1:9" ht="13.5" customHeight="1">
      <c r="A143" s="67"/>
      <c r="F143" s="12"/>
      <c r="G143" s="12"/>
      <c r="H143" s="12"/>
      <c r="I143" s="12"/>
    </row>
    <row r="144" spans="1:10" ht="13.5" customHeight="1">
      <c r="A144" s="67"/>
      <c r="F144" s="35" t="s">
        <v>123</v>
      </c>
      <c r="G144" s="35" t="s">
        <v>125</v>
      </c>
      <c r="H144" s="35" t="s">
        <v>124</v>
      </c>
      <c r="I144" s="71" t="s">
        <v>152</v>
      </c>
      <c r="J144" s="71" t="s">
        <v>154</v>
      </c>
    </row>
    <row r="145" spans="1:10" ht="13.5" customHeight="1">
      <c r="A145" s="67"/>
      <c r="F145" s="15" t="s">
        <v>59</v>
      </c>
      <c r="G145" s="15" t="s">
        <v>59</v>
      </c>
      <c r="H145" s="15" t="s">
        <v>59</v>
      </c>
      <c r="I145" s="15" t="s">
        <v>59</v>
      </c>
      <c r="J145" s="15" t="s">
        <v>59</v>
      </c>
    </row>
    <row r="146" spans="1:10" ht="13.5" customHeight="1">
      <c r="A146" s="67"/>
      <c r="B146" s="72" t="s">
        <v>58</v>
      </c>
      <c r="C146" s="72"/>
      <c r="F146" s="73"/>
      <c r="G146" s="73"/>
      <c r="H146" s="73"/>
      <c r="I146" s="73"/>
      <c r="J146" s="74"/>
    </row>
    <row r="147" spans="1:10" ht="13.5" customHeight="1">
      <c r="A147" s="67"/>
      <c r="C147" s="14" t="s">
        <v>165</v>
      </c>
      <c r="F147" s="25">
        <v>15680</v>
      </c>
      <c r="G147" s="75">
        <v>1606</v>
      </c>
      <c r="H147" s="75">
        <v>1574</v>
      </c>
      <c r="I147" s="25">
        <v>0</v>
      </c>
      <c r="J147" s="75">
        <v>18860</v>
      </c>
    </row>
    <row r="148" spans="1:10" ht="13.5" customHeight="1">
      <c r="A148" s="67"/>
      <c r="C148" s="14" t="s">
        <v>166</v>
      </c>
      <c r="F148" s="76">
        <v>0</v>
      </c>
      <c r="G148" s="75">
        <v>0</v>
      </c>
      <c r="H148" s="76">
        <v>6370</v>
      </c>
      <c r="I148" s="76">
        <v>-6370</v>
      </c>
      <c r="J148" s="30">
        <v>0</v>
      </c>
    </row>
    <row r="149" spans="1:10" ht="13.5" customHeight="1" thickBot="1">
      <c r="A149" s="67"/>
      <c r="C149" s="14" t="s">
        <v>167</v>
      </c>
      <c r="F149" s="77">
        <v>15680</v>
      </c>
      <c r="G149" s="77">
        <v>1606</v>
      </c>
      <c r="H149" s="77">
        <v>7944</v>
      </c>
      <c r="I149" s="77">
        <v>-6370</v>
      </c>
      <c r="J149" s="77">
        <v>18860</v>
      </c>
    </row>
    <row r="150" spans="1:10" ht="13.5" customHeight="1" thickTop="1">
      <c r="A150" s="67"/>
      <c r="F150" s="78"/>
      <c r="G150" s="78"/>
      <c r="H150" s="78"/>
      <c r="I150" s="75"/>
      <c r="J150" s="76"/>
    </row>
    <row r="151" spans="1:10" ht="13.5" customHeight="1">
      <c r="A151" s="67"/>
      <c r="B151" s="72" t="s">
        <v>168</v>
      </c>
      <c r="C151" s="72"/>
      <c r="F151" s="76"/>
      <c r="G151" s="75"/>
      <c r="H151" s="25"/>
      <c r="I151" s="75"/>
      <c r="J151" s="73"/>
    </row>
    <row r="152" spans="1:10" ht="13.5" customHeight="1" thickBot="1">
      <c r="A152" s="67"/>
      <c r="C152" s="14" t="s">
        <v>191</v>
      </c>
      <c r="F152" s="79">
        <v>436</v>
      </c>
      <c r="G152" s="80">
        <v>404</v>
      </c>
      <c r="H152" s="28">
        <v>1758</v>
      </c>
      <c r="I152" s="79">
        <v>-45</v>
      </c>
      <c r="J152" s="75">
        <v>2553</v>
      </c>
    </row>
    <row r="153" spans="1:10" ht="13.5" customHeight="1" thickTop="1">
      <c r="A153" s="67"/>
      <c r="C153" s="14" t="s">
        <v>208</v>
      </c>
      <c r="G153" s="76"/>
      <c r="H153" s="75"/>
      <c r="I153" s="76"/>
      <c r="J153" s="75">
        <v>50</v>
      </c>
    </row>
    <row r="154" spans="1:10" ht="13.5" customHeight="1">
      <c r="A154" s="67"/>
      <c r="C154" s="14" t="s">
        <v>70</v>
      </c>
      <c r="G154" s="76"/>
      <c r="H154" s="75"/>
      <c r="I154" s="76"/>
      <c r="J154" s="75">
        <v>21</v>
      </c>
    </row>
    <row r="155" spans="1:10" ht="13.5" customHeight="1">
      <c r="A155" s="67"/>
      <c r="C155" s="14" t="s">
        <v>175</v>
      </c>
      <c r="G155" s="76"/>
      <c r="H155" s="75"/>
      <c r="I155" s="76"/>
      <c r="J155" s="75">
        <v>-167</v>
      </c>
    </row>
    <row r="156" spans="1:10" ht="13.5" customHeight="1">
      <c r="A156" s="67"/>
      <c r="C156" s="14" t="s">
        <v>192</v>
      </c>
      <c r="G156" s="76"/>
      <c r="H156" s="75"/>
      <c r="I156" s="76"/>
      <c r="J156" s="75">
        <v>-663</v>
      </c>
    </row>
    <row r="157" spans="1:10" ht="13.5" customHeight="1" thickBot="1">
      <c r="A157" s="67"/>
      <c r="C157" s="14" t="s">
        <v>199</v>
      </c>
      <c r="G157" s="76"/>
      <c r="H157" s="75"/>
      <c r="I157" s="76"/>
      <c r="J157" s="81">
        <v>1794</v>
      </c>
    </row>
    <row r="158" spans="1:10" ht="13.5" customHeight="1" thickTop="1">
      <c r="A158" s="67"/>
      <c r="G158" s="76"/>
      <c r="H158" s="75"/>
      <c r="I158" s="76"/>
      <c r="J158" s="75">
        <f>J157-'Income Statement'!H33</f>
        <v>0</v>
      </c>
    </row>
    <row r="159" spans="1:10" ht="13.5" customHeight="1">
      <c r="A159" s="67"/>
      <c r="G159" s="76"/>
      <c r="H159" s="75"/>
      <c r="I159" s="76"/>
      <c r="J159" s="75"/>
    </row>
    <row r="160" spans="1:2" s="9" customFormat="1" ht="13.5" customHeight="1">
      <c r="A160" s="64" t="s">
        <v>103</v>
      </c>
      <c r="B160" s="9" t="s">
        <v>78</v>
      </c>
    </row>
    <row r="161" ht="13.5" customHeight="1">
      <c r="A161" s="67"/>
    </row>
    <row r="162" spans="1:10" ht="13.5" customHeight="1">
      <c r="A162" s="67"/>
      <c r="B162" s="143" t="s">
        <v>35</v>
      </c>
      <c r="C162" s="143"/>
      <c r="D162" s="143"/>
      <c r="E162" s="143"/>
      <c r="F162" s="143"/>
      <c r="G162" s="143"/>
      <c r="H162" s="143"/>
      <c r="I162" s="143"/>
      <c r="J162" s="143"/>
    </row>
    <row r="163" spans="1:10" ht="13.5" customHeight="1">
      <c r="A163" s="67"/>
      <c r="B163" s="143"/>
      <c r="C163" s="143"/>
      <c r="D163" s="143"/>
      <c r="E163" s="143"/>
      <c r="F163" s="143"/>
      <c r="G163" s="143"/>
      <c r="H163" s="143"/>
      <c r="I163" s="143"/>
      <c r="J163" s="143"/>
    </row>
    <row r="164" spans="1:10" ht="13.5" customHeight="1">
      <c r="A164" s="67"/>
      <c r="B164" s="61"/>
      <c r="C164" s="61"/>
      <c r="D164" s="61"/>
      <c r="E164" s="61"/>
      <c r="F164" s="61"/>
      <c r="G164" s="61"/>
      <c r="H164" s="61"/>
      <c r="I164" s="61"/>
      <c r="J164" s="61"/>
    </row>
    <row r="165" spans="1:3" ht="13.5" customHeight="1">
      <c r="A165" s="67"/>
      <c r="B165" s="11"/>
      <c r="C165" s="11"/>
    </row>
    <row r="166" spans="1:2" s="9" customFormat="1" ht="13.5" customHeight="1">
      <c r="A166" s="64" t="s">
        <v>104</v>
      </c>
      <c r="B166" s="9" t="s">
        <v>288</v>
      </c>
    </row>
    <row r="167" ht="13.5" customHeight="1">
      <c r="A167" s="67"/>
    </row>
    <row r="168" spans="1:10" ht="13.5" customHeight="1">
      <c r="A168" s="67"/>
      <c r="B168" s="148" t="s">
        <v>306</v>
      </c>
      <c r="C168" s="148"/>
      <c r="D168" s="148"/>
      <c r="E168" s="148"/>
      <c r="F168" s="148"/>
      <c r="G168" s="148"/>
      <c r="H168" s="148"/>
      <c r="I168" s="148"/>
      <c r="J168" s="148"/>
    </row>
    <row r="169" spans="1:10" ht="13.5" customHeight="1">
      <c r="A169" s="67"/>
      <c r="B169" s="148"/>
      <c r="C169" s="148"/>
      <c r="D169" s="148"/>
      <c r="E169" s="148"/>
      <c r="F169" s="148"/>
      <c r="G169" s="148"/>
      <c r="H169" s="148"/>
      <c r="I169" s="148"/>
      <c r="J169" s="148"/>
    </row>
    <row r="170" spans="1:9" ht="13.5" customHeight="1">
      <c r="A170" s="67"/>
      <c r="I170" s="35" t="s">
        <v>295</v>
      </c>
    </row>
    <row r="171" spans="1:9" ht="13.5" customHeight="1">
      <c r="A171" s="67"/>
      <c r="I171" s="15" t="s">
        <v>59</v>
      </c>
    </row>
    <row r="172" spans="1:9" ht="13.5" customHeight="1">
      <c r="A172" s="67"/>
      <c r="B172" s="82" t="s">
        <v>122</v>
      </c>
      <c r="C172" s="14" t="s">
        <v>254</v>
      </c>
      <c r="I172" s="73">
        <v>24140</v>
      </c>
    </row>
    <row r="173" spans="1:9" ht="13.5" customHeight="1">
      <c r="A173" s="67"/>
      <c r="B173" s="22"/>
      <c r="C173" s="14" t="s">
        <v>347</v>
      </c>
      <c r="I173" s="73"/>
    </row>
    <row r="174" spans="1:9" ht="13.5" customHeight="1">
      <c r="A174" s="67"/>
      <c r="B174" s="82" t="s">
        <v>122</v>
      </c>
      <c r="C174" s="14" t="s">
        <v>253</v>
      </c>
      <c r="I174" s="73">
        <v>800</v>
      </c>
    </row>
    <row r="175" spans="1:9" ht="13.5" customHeight="1">
      <c r="A175" s="67"/>
      <c r="B175" s="22"/>
      <c r="C175" s="14" t="s">
        <v>33</v>
      </c>
      <c r="I175" s="73"/>
    </row>
    <row r="176" spans="1:9" ht="13.5" customHeight="1">
      <c r="A176" s="67"/>
      <c r="B176" s="82" t="s">
        <v>122</v>
      </c>
      <c r="C176" s="14" t="s">
        <v>32</v>
      </c>
      <c r="I176" s="73"/>
    </row>
    <row r="177" spans="1:9" ht="13.5" customHeight="1">
      <c r="A177" s="67"/>
      <c r="B177" s="22"/>
      <c r="C177" s="14" t="s">
        <v>252</v>
      </c>
      <c r="I177" s="73">
        <v>12000</v>
      </c>
    </row>
    <row r="178" spans="1:9" ht="13.5" customHeight="1" thickBot="1">
      <c r="A178" s="67"/>
      <c r="B178" s="22"/>
      <c r="C178" s="22"/>
      <c r="I178" s="83">
        <f>SUM(I172:I177)</f>
        <v>36940</v>
      </c>
    </row>
    <row r="179" spans="1:8" ht="13.5" customHeight="1" thickTop="1">
      <c r="A179" s="67"/>
      <c r="B179" s="22"/>
      <c r="C179" s="22"/>
      <c r="H179" s="73"/>
    </row>
    <row r="180" ht="13.5" customHeight="1">
      <c r="A180" s="67"/>
    </row>
    <row r="181" spans="1:6" s="9" customFormat="1" ht="13.5" customHeight="1">
      <c r="A181" s="64" t="s">
        <v>105</v>
      </c>
      <c r="B181" s="9" t="s">
        <v>79</v>
      </c>
      <c r="F181" s="12"/>
    </row>
    <row r="182" spans="1:6" s="9" customFormat="1" ht="13.5" customHeight="1">
      <c r="A182" s="64"/>
      <c r="F182" s="12"/>
    </row>
    <row r="183" spans="1:10" ht="13.5" customHeight="1">
      <c r="A183" s="67"/>
      <c r="B183" s="157" t="s">
        <v>307</v>
      </c>
      <c r="C183" s="157"/>
      <c r="D183" s="157"/>
      <c r="E183" s="157"/>
      <c r="F183" s="157"/>
      <c r="G183" s="157"/>
      <c r="H183" s="157"/>
      <c r="I183" s="157"/>
      <c r="J183" s="157"/>
    </row>
    <row r="184" spans="1:10" ht="13.5" customHeight="1">
      <c r="A184" s="67"/>
      <c r="B184" s="84"/>
      <c r="C184" s="84"/>
      <c r="D184" s="84"/>
      <c r="E184" s="84"/>
      <c r="F184" s="84"/>
      <c r="G184" s="84"/>
      <c r="H184" s="84"/>
      <c r="I184" s="84"/>
      <c r="J184" s="84"/>
    </row>
    <row r="185" spans="1:10" ht="13.5" customHeight="1">
      <c r="A185" s="67"/>
      <c r="B185" s="84"/>
      <c r="C185" s="84"/>
      <c r="D185" s="84"/>
      <c r="E185" s="84"/>
      <c r="F185" s="84"/>
      <c r="G185" s="84"/>
      <c r="I185" s="35" t="str">
        <f>I170</f>
        <v>30.6.2008</v>
      </c>
      <c r="J185" s="84"/>
    </row>
    <row r="186" spans="1:10" ht="13.5" customHeight="1">
      <c r="A186" s="67"/>
      <c r="I186" s="15" t="s">
        <v>59</v>
      </c>
      <c r="J186" s="84"/>
    </row>
    <row r="187" spans="1:10" ht="13.5" customHeight="1">
      <c r="A187" s="67"/>
      <c r="B187" s="145" t="s">
        <v>38</v>
      </c>
      <c r="C187" s="145"/>
      <c r="D187" s="145"/>
      <c r="E187" s="145"/>
      <c r="F187" s="145"/>
      <c r="G187" s="145"/>
      <c r="I187" s="65"/>
      <c r="J187" s="65"/>
    </row>
    <row r="188" spans="1:10" ht="13.5" customHeight="1" thickBot="1">
      <c r="A188" s="67"/>
      <c r="B188" s="82" t="s">
        <v>122</v>
      </c>
      <c r="C188" s="65" t="s">
        <v>37</v>
      </c>
      <c r="D188" s="65"/>
      <c r="E188" s="65"/>
      <c r="F188" s="65"/>
      <c r="G188" s="65"/>
      <c r="I188" s="142">
        <v>196</v>
      </c>
      <c r="J188" s="84"/>
    </row>
    <row r="189" spans="1:10" ht="13.5" customHeight="1" thickTop="1">
      <c r="A189" s="67"/>
      <c r="B189" s="84"/>
      <c r="C189" s="84"/>
      <c r="D189" s="84"/>
      <c r="E189" s="84"/>
      <c r="F189" s="84"/>
      <c r="G189" s="84"/>
      <c r="H189" s="84"/>
      <c r="I189" s="84"/>
      <c r="J189" s="84"/>
    </row>
    <row r="190" ht="13.5" customHeight="1">
      <c r="A190" s="67"/>
    </row>
    <row r="191" spans="1:3" ht="13.5" customHeight="1">
      <c r="A191" s="64" t="s">
        <v>162</v>
      </c>
      <c r="B191" s="9" t="s">
        <v>163</v>
      </c>
      <c r="C191" s="9"/>
    </row>
    <row r="192" ht="13.5" customHeight="1">
      <c r="A192" s="67"/>
    </row>
    <row r="193" spans="1:10" ht="13.5" customHeight="1">
      <c r="A193" s="67"/>
      <c r="B193" s="148" t="s">
        <v>308</v>
      </c>
      <c r="C193" s="148"/>
      <c r="D193" s="148"/>
      <c r="E193" s="148"/>
      <c r="F193" s="148"/>
      <c r="G193" s="148"/>
      <c r="H193" s="148"/>
      <c r="I193" s="148"/>
      <c r="J193" s="148"/>
    </row>
    <row r="194" spans="1:10" ht="13.5" customHeight="1">
      <c r="A194" s="67"/>
      <c r="B194" s="148"/>
      <c r="C194" s="148"/>
      <c r="D194" s="148"/>
      <c r="E194" s="148"/>
      <c r="F194" s="148"/>
      <c r="G194" s="148"/>
      <c r="H194" s="148"/>
      <c r="I194" s="148"/>
      <c r="J194" s="148"/>
    </row>
    <row r="195" spans="1:10" ht="13.5" customHeight="1">
      <c r="A195" s="67"/>
      <c r="B195" s="148"/>
      <c r="C195" s="148"/>
      <c r="D195" s="148"/>
      <c r="E195" s="148"/>
      <c r="F195" s="148"/>
      <c r="G195" s="148"/>
      <c r="H195" s="148"/>
      <c r="I195" s="148"/>
      <c r="J195" s="148"/>
    </row>
    <row r="196" spans="1:10" ht="13.5" customHeight="1">
      <c r="A196" s="67"/>
      <c r="B196" s="51"/>
      <c r="C196" s="51"/>
      <c r="D196" s="51"/>
      <c r="E196" s="51"/>
      <c r="F196" s="51"/>
      <c r="G196" s="51"/>
      <c r="H196" s="51"/>
      <c r="I196" s="126" t="s">
        <v>277</v>
      </c>
      <c r="J196" s="126"/>
    </row>
    <row r="197" spans="1:10" ht="13.5" customHeight="1">
      <c r="A197" s="67"/>
      <c r="B197" s="51"/>
      <c r="C197" s="51"/>
      <c r="D197" s="51"/>
      <c r="E197" s="51"/>
      <c r="F197" s="51"/>
      <c r="G197" s="51"/>
      <c r="H197" s="51"/>
      <c r="I197" s="126" t="s">
        <v>278</v>
      </c>
      <c r="J197" s="126" t="s">
        <v>269</v>
      </c>
    </row>
    <row r="198" spans="1:10" ht="13.5" customHeight="1">
      <c r="A198" s="67"/>
      <c r="B198" s="51"/>
      <c r="C198" s="51"/>
      <c r="D198" s="51"/>
      <c r="E198" s="51"/>
      <c r="F198" s="51"/>
      <c r="G198" s="51"/>
      <c r="I198" s="35" t="s">
        <v>21</v>
      </c>
      <c r="J198" s="126" t="s">
        <v>279</v>
      </c>
    </row>
    <row r="199" spans="1:10" ht="13.5" customHeight="1">
      <c r="A199" s="67"/>
      <c r="B199" s="51"/>
      <c r="C199" s="51"/>
      <c r="D199" s="51"/>
      <c r="E199" s="51"/>
      <c r="F199" s="51"/>
      <c r="G199" s="51"/>
      <c r="I199" s="35" t="s">
        <v>195</v>
      </c>
      <c r="J199" s="35" t="s">
        <v>280</v>
      </c>
    </row>
    <row r="200" spans="1:10" ht="13.5" customHeight="1">
      <c r="A200" s="67"/>
      <c r="I200" s="35" t="str">
        <f>I170</f>
        <v>30.6.2008</v>
      </c>
      <c r="J200" s="35" t="str">
        <f>I200</f>
        <v>30.6.2008</v>
      </c>
    </row>
    <row r="201" spans="1:10" ht="13.5" customHeight="1">
      <c r="A201" s="67"/>
      <c r="I201" s="15" t="s">
        <v>59</v>
      </c>
      <c r="J201" s="15" t="s">
        <v>59</v>
      </c>
    </row>
    <row r="202" spans="1:9" ht="13.5" customHeight="1">
      <c r="A202" s="67"/>
      <c r="B202" s="14" t="s">
        <v>227</v>
      </c>
      <c r="I202" s="15"/>
    </row>
    <row r="203" spans="1:10" ht="13.5" customHeight="1">
      <c r="A203" s="67"/>
      <c r="B203" s="14" t="s">
        <v>228</v>
      </c>
      <c r="I203" s="90"/>
      <c r="J203" s="56"/>
    </row>
    <row r="204" spans="1:10" ht="13.5" customHeight="1">
      <c r="A204" s="67"/>
      <c r="B204" s="14" t="s">
        <v>236</v>
      </c>
      <c r="I204" s="90"/>
      <c r="J204" s="56"/>
    </row>
    <row r="205" spans="1:10" ht="13.5" customHeight="1">
      <c r="A205" s="67"/>
      <c r="C205" s="14" t="s">
        <v>229</v>
      </c>
      <c r="I205" s="90"/>
      <c r="J205" s="56"/>
    </row>
    <row r="206" spans="1:10" ht="13.5" customHeight="1">
      <c r="A206" s="67"/>
      <c r="D206" s="14" t="s">
        <v>230</v>
      </c>
      <c r="G206" s="85"/>
      <c r="I206" s="56">
        <v>2073</v>
      </c>
      <c r="J206" s="76">
        <v>194</v>
      </c>
    </row>
    <row r="207" spans="1:10" ht="13.5" customHeight="1">
      <c r="A207" s="67"/>
      <c r="D207" s="14" t="s">
        <v>231</v>
      </c>
      <c r="G207" s="85"/>
      <c r="I207" s="56">
        <v>118</v>
      </c>
      <c r="J207" s="56">
        <v>73</v>
      </c>
    </row>
    <row r="208" spans="1:10" ht="13.5" customHeight="1">
      <c r="A208" s="67"/>
      <c r="G208" s="85"/>
      <c r="I208" s="56"/>
      <c r="J208" s="56"/>
    </row>
    <row r="209" spans="1:10" ht="13.5" customHeight="1">
      <c r="A209" s="67"/>
      <c r="C209" s="14" t="s">
        <v>232</v>
      </c>
      <c r="G209" s="85"/>
      <c r="I209" s="56"/>
      <c r="J209" s="56"/>
    </row>
    <row r="210" spans="1:10" ht="13.5" customHeight="1">
      <c r="A210" s="67"/>
      <c r="D210" s="14" t="s">
        <v>230</v>
      </c>
      <c r="G210" s="85"/>
      <c r="I210" s="56">
        <f>216+58</f>
        <v>274</v>
      </c>
      <c r="J210" s="56">
        <f>216+58</f>
        <v>274</v>
      </c>
    </row>
    <row r="211" spans="1:10" ht="13.5" customHeight="1">
      <c r="A211" s="67"/>
      <c r="G211" s="85"/>
      <c r="I211" s="127"/>
      <c r="J211" s="56"/>
    </row>
    <row r="212" spans="1:10" ht="13.5" customHeight="1">
      <c r="A212" s="67"/>
      <c r="I212" s="90"/>
      <c r="J212" s="56"/>
    </row>
    <row r="213" spans="1:10" ht="13.5" customHeight="1">
      <c r="A213" s="64" t="s">
        <v>162</v>
      </c>
      <c r="B213" s="9" t="s">
        <v>336</v>
      </c>
      <c r="I213" s="90"/>
      <c r="J213" s="56"/>
    </row>
    <row r="214" spans="1:10" ht="13.5" customHeight="1">
      <c r="A214" s="67"/>
      <c r="I214" s="90"/>
      <c r="J214" s="56"/>
    </row>
    <row r="215" spans="1:10" ht="13.5" customHeight="1">
      <c r="A215" s="67"/>
      <c r="B215" s="14" t="s">
        <v>233</v>
      </c>
      <c r="I215" s="90"/>
      <c r="J215" s="56"/>
    </row>
    <row r="216" spans="1:10" ht="13.5" customHeight="1">
      <c r="A216" s="67"/>
      <c r="B216" s="14" t="s">
        <v>237</v>
      </c>
      <c r="I216" s="90"/>
      <c r="J216" s="56"/>
    </row>
    <row r="217" spans="1:10" ht="13.5" customHeight="1">
      <c r="A217" s="67"/>
      <c r="C217" s="14" t="s">
        <v>234</v>
      </c>
      <c r="I217" s="90"/>
      <c r="J217" s="56"/>
    </row>
    <row r="218" spans="1:10" ht="13.5" customHeight="1">
      <c r="A218" s="67"/>
      <c r="D218" s="14" t="s">
        <v>230</v>
      </c>
      <c r="I218" s="90">
        <v>2660</v>
      </c>
      <c r="J218" s="140">
        <v>2967</v>
      </c>
    </row>
    <row r="219" spans="1:10" ht="13.5" customHeight="1">
      <c r="A219" s="67"/>
      <c r="D219" s="14" t="s">
        <v>231</v>
      </c>
      <c r="I219" s="90">
        <v>11</v>
      </c>
      <c r="J219" s="56">
        <v>0</v>
      </c>
    </row>
    <row r="220" spans="1:10" ht="13.5" customHeight="1">
      <c r="A220" s="67"/>
      <c r="D220" s="14" t="s">
        <v>235</v>
      </c>
      <c r="I220" s="56">
        <v>66</v>
      </c>
      <c r="J220" s="56">
        <v>0</v>
      </c>
    </row>
    <row r="221" spans="1:10" ht="13.5" customHeight="1" thickBot="1">
      <c r="A221" s="67"/>
      <c r="I221" s="128"/>
      <c r="J221" s="128"/>
    </row>
    <row r="222" spans="1:10" ht="13.5" customHeight="1" thickTop="1">
      <c r="A222" s="67"/>
      <c r="B222" s="9" t="s">
        <v>5</v>
      </c>
      <c r="I222" s="15"/>
      <c r="J222" s="86"/>
    </row>
    <row r="223" spans="1:10" ht="13.5" customHeight="1">
      <c r="A223" s="67"/>
      <c r="B223" s="160" t="s">
        <v>332</v>
      </c>
      <c r="C223" s="160"/>
      <c r="D223" s="160"/>
      <c r="E223" s="160"/>
      <c r="F223" s="160"/>
      <c r="G223" s="160"/>
      <c r="H223" s="160"/>
      <c r="I223" s="160"/>
      <c r="J223" s="160"/>
    </row>
    <row r="224" spans="1:10" ht="13.5" customHeight="1">
      <c r="A224" s="67"/>
      <c r="B224" s="141"/>
      <c r="C224" s="141"/>
      <c r="D224" s="141"/>
      <c r="E224" s="141"/>
      <c r="F224" s="141"/>
      <c r="G224" s="141"/>
      <c r="H224" s="141"/>
      <c r="I224" s="141"/>
      <c r="J224" s="141"/>
    </row>
    <row r="225" spans="1:10" ht="13.5" customHeight="1">
      <c r="A225" s="67"/>
      <c r="B225" s="141"/>
      <c r="C225" s="141"/>
      <c r="D225" s="141"/>
      <c r="E225" s="141"/>
      <c r="F225" s="141"/>
      <c r="G225" s="141"/>
      <c r="H225" s="141"/>
      <c r="I225" s="141"/>
      <c r="J225" s="141"/>
    </row>
    <row r="226" spans="1:10" ht="13.5" customHeight="1">
      <c r="A226" s="67"/>
      <c r="B226" s="141"/>
      <c r="C226" s="141"/>
      <c r="D226" s="141"/>
      <c r="E226" s="141"/>
      <c r="F226" s="141"/>
      <c r="G226" s="141"/>
      <c r="H226" s="141"/>
      <c r="I226" s="141"/>
      <c r="J226" s="141"/>
    </row>
    <row r="227" spans="1:10" ht="13.5" customHeight="1">
      <c r="A227" s="67"/>
      <c r="B227" s="141"/>
      <c r="C227" s="141"/>
      <c r="D227" s="141"/>
      <c r="E227" s="141"/>
      <c r="F227" s="141"/>
      <c r="G227" s="141"/>
      <c r="H227" s="141"/>
      <c r="I227" s="141"/>
      <c r="J227" s="141"/>
    </row>
    <row r="228" spans="1:10" ht="13.5" customHeight="1">
      <c r="A228" s="67"/>
      <c r="B228" s="141"/>
      <c r="C228" s="141"/>
      <c r="D228" s="141"/>
      <c r="E228" s="141"/>
      <c r="F228" s="141"/>
      <c r="G228" s="141"/>
      <c r="H228" s="141"/>
      <c r="I228" s="141"/>
      <c r="J228" s="141"/>
    </row>
    <row r="229" spans="1:10" ht="13.5" customHeight="1">
      <c r="A229" s="67"/>
      <c r="B229" s="141"/>
      <c r="C229" s="141"/>
      <c r="D229" s="141"/>
      <c r="E229" s="141"/>
      <c r="F229" s="141"/>
      <c r="G229" s="141"/>
      <c r="H229" s="141"/>
      <c r="I229" s="141"/>
      <c r="J229" s="141"/>
    </row>
    <row r="230" spans="1:10" ht="13.5" customHeight="1">
      <c r="A230" s="67"/>
      <c r="B230" s="141"/>
      <c r="C230" s="141"/>
      <c r="D230" s="141"/>
      <c r="E230" s="141"/>
      <c r="F230" s="141"/>
      <c r="G230" s="141"/>
      <c r="H230" s="141"/>
      <c r="I230" s="141"/>
      <c r="J230" s="141"/>
    </row>
    <row r="231" spans="1:10" ht="13.5" customHeight="1">
      <c r="A231" s="67"/>
      <c r="B231" s="141"/>
      <c r="C231" s="141"/>
      <c r="D231" s="141"/>
      <c r="E231" s="141"/>
      <c r="F231" s="141"/>
      <c r="G231" s="141"/>
      <c r="H231" s="141"/>
      <c r="I231" s="141"/>
      <c r="J231" s="141"/>
    </row>
    <row r="232" spans="1:10" ht="13.5" customHeight="1">
      <c r="A232" s="67"/>
      <c r="B232" s="141"/>
      <c r="C232" s="141"/>
      <c r="D232" s="141"/>
      <c r="E232" s="141"/>
      <c r="F232" s="141"/>
      <c r="G232" s="141"/>
      <c r="H232" s="141"/>
      <c r="I232" s="141"/>
      <c r="J232" s="141"/>
    </row>
    <row r="233" spans="1:10" ht="13.5" customHeight="1">
      <c r="A233" s="67"/>
      <c r="B233" s="141"/>
      <c r="C233" s="141"/>
      <c r="D233" s="141"/>
      <c r="E233" s="141"/>
      <c r="F233" s="141"/>
      <c r="G233" s="141"/>
      <c r="H233" s="141"/>
      <c r="I233" s="141"/>
      <c r="J233" s="141"/>
    </row>
    <row r="234" spans="1:10" ht="13.5" customHeight="1">
      <c r="A234" s="67"/>
      <c r="B234" s="141"/>
      <c r="C234" s="141"/>
      <c r="D234" s="141"/>
      <c r="E234" s="141"/>
      <c r="F234" s="141"/>
      <c r="G234" s="141"/>
      <c r="H234" s="141"/>
      <c r="I234" s="141"/>
      <c r="J234" s="141"/>
    </row>
    <row r="235" spans="1:10" ht="13.5" customHeight="1">
      <c r="A235" s="67"/>
      <c r="B235" s="141"/>
      <c r="C235" s="141"/>
      <c r="D235" s="141"/>
      <c r="E235" s="141"/>
      <c r="F235" s="141"/>
      <c r="G235" s="141"/>
      <c r="H235" s="141"/>
      <c r="I235" s="141"/>
      <c r="J235" s="141"/>
    </row>
    <row r="236" spans="1:10" ht="13.5" customHeight="1">
      <c r="A236" s="67"/>
      <c r="B236" s="141"/>
      <c r="C236" s="141"/>
      <c r="D236" s="141"/>
      <c r="E236" s="141"/>
      <c r="F236" s="141"/>
      <c r="G236" s="141"/>
      <c r="H236" s="141"/>
      <c r="I236" s="141"/>
      <c r="J236" s="141"/>
    </row>
    <row r="237" spans="1:10" ht="13.5" customHeight="1">
      <c r="A237" s="67"/>
      <c r="B237" s="141"/>
      <c r="C237" s="141"/>
      <c r="D237" s="141"/>
      <c r="E237" s="141"/>
      <c r="F237" s="141"/>
      <c r="G237" s="141"/>
      <c r="H237" s="141"/>
      <c r="I237" s="141"/>
      <c r="J237" s="141"/>
    </row>
    <row r="238" spans="1:10" ht="13.5" customHeight="1">
      <c r="A238" s="67"/>
      <c r="B238" s="141"/>
      <c r="C238" s="141"/>
      <c r="D238" s="141"/>
      <c r="E238" s="141"/>
      <c r="F238" s="141"/>
      <c r="G238" s="141"/>
      <c r="H238" s="141"/>
      <c r="I238" s="141"/>
      <c r="J238" s="141"/>
    </row>
    <row r="239" spans="1:10" ht="13.5" customHeight="1">
      <c r="A239" s="67"/>
      <c r="B239" s="141"/>
      <c r="C239" s="141"/>
      <c r="D239" s="141"/>
      <c r="E239" s="141"/>
      <c r="F239" s="141"/>
      <c r="G239" s="141"/>
      <c r="H239" s="141"/>
      <c r="I239" s="141"/>
      <c r="J239" s="141"/>
    </row>
    <row r="240" spans="1:10" ht="13.5" customHeight="1">
      <c r="A240" s="67"/>
      <c r="B240" s="141"/>
      <c r="C240" s="141"/>
      <c r="D240" s="141"/>
      <c r="E240" s="141"/>
      <c r="F240" s="141"/>
      <c r="G240" s="141"/>
      <c r="H240" s="141"/>
      <c r="I240" s="141"/>
      <c r="J240" s="141"/>
    </row>
    <row r="241" spans="1:10" ht="13.5" customHeight="1">
      <c r="A241" s="67"/>
      <c r="B241" s="141"/>
      <c r="C241" s="141"/>
      <c r="D241" s="141"/>
      <c r="E241" s="141"/>
      <c r="F241" s="141"/>
      <c r="G241" s="141"/>
      <c r="H241" s="141"/>
      <c r="I241" s="141"/>
      <c r="J241" s="141"/>
    </row>
    <row r="242" spans="1:10" ht="13.5" customHeight="1">
      <c r="A242" s="67"/>
      <c r="B242" s="141"/>
      <c r="C242" s="141"/>
      <c r="D242" s="141"/>
      <c r="E242" s="141"/>
      <c r="F242" s="141"/>
      <c r="G242" s="141"/>
      <c r="H242" s="141"/>
      <c r="I242" s="141"/>
      <c r="J242" s="141"/>
    </row>
    <row r="243" spans="1:10" ht="13.5" customHeight="1">
      <c r="A243" s="146" t="s">
        <v>337</v>
      </c>
      <c r="B243" s="146"/>
      <c r="C243" s="146"/>
      <c r="D243" s="146"/>
      <c r="E243" s="146"/>
      <c r="F243" s="146"/>
      <c r="G243" s="146"/>
      <c r="H243" s="146"/>
      <c r="I243" s="146"/>
      <c r="J243" s="146"/>
    </row>
    <row r="244" ht="13.5" customHeight="1">
      <c r="A244" s="67"/>
    </row>
    <row r="245" spans="1:10" ht="13.5" customHeight="1">
      <c r="A245" s="144" t="s">
        <v>300</v>
      </c>
      <c r="B245" s="144"/>
      <c r="C245" s="144"/>
      <c r="D245" s="144"/>
      <c r="E245" s="144"/>
      <c r="F245" s="144"/>
      <c r="G245" s="144"/>
      <c r="H245" s="144"/>
      <c r="I245" s="144"/>
      <c r="J245" s="144"/>
    </row>
    <row r="246" ht="13.5" customHeight="1">
      <c r="A246" s="67"/>
    </row>
    <row r="247" spans="1:3" ht="13.5" customHeight="1">
      <c r="A247" s="64" t="s">
        <v>149</v>
      </c>
      <c r="B247" s="9"/>
      <c r="C247" s="9"/>
    </row>
    <row r="248" ht="13.5" customHeight="1">
      <c r="A248" s="67"/>
    </row>
    <row r="249" spans="1:3" ht="13.5" customHeight="1">
      <c r="A249" s="64" t="s">
        <v>106</v>
      </c>
      <c r="B249" s="10" t="s">
        <v>150</v>
      </c>
      <c r="C249" s="10"/>
    </row>
    <row r="250" spans="1:4" ht="13.5" customHeight="1">
      <c r="A250" s="67"/>
      <c r="D250" s="101"/>
    </row>
    <row r="251" spans="1:10" ht="13.5" customHeight="1">
      <c r="A251" s="67"/>
      <c r="B251" s="148" t="s">
        <v>322</v>
      </c>
      <c r="C251" s="148"/>
      <c r="D251" s="148"/>
      <c r="E251" s="148"/>
      <c r="F251" s="148"/>
      <c r="G251" s="148"/>
      <c r="H251" s="148"/>
      <c r="I251" s="148"/>
      <c r="J251" s="148"/>
    </row>
    <row r="252" spans="1:10" ht="13.5" customHeight="1">
      <c r="A252" s="67"/>
      <c r="B252" s="148"/>
      <c r="C252" s="148"/>
      <c r="D252" s="148"/>
      <c r="E252" s="148"/>
      <c r="F252" s="148"/>
      <c r="G252" s="148"/>
      <c r="H252" s="148"/>
      <c r="I252" s="148"/>
      <c r="J252" s="148"/>
    </row>
    <row r="253" spans="1:10" ht="15" customHeight="1">
      <c r="A253" s="67"/>
      <c r="B253" s="148"/>
      <c r="C253" s="148"/>
      <c r="D253" s="148"/>
      <c r="E253" s="148"/>
      <c r="F253" s="148"/>
      <c r="G253" s="148"/>
      <c r="H253" s="148"/>
      <c r="I253" s="148"/>
      <c r="J253" s="148"/>
    </row>
    <row r="254" spans="1:10" ht="12.75">
      <c r="A254" s="67"/>
      <c r="B254" s="66"/>
      <c r="C254" s="66"/>
      <c r="D254" s="66"/>
      <c r="E254" s="66"/>
      <c r="F254" s="66"/>
      <c r="G254" s="66"/>
      <c r="H254" s="66"/>
      <c r="I254" s="66"/>
      <c r="J254" s="66"/>
    </row>
    <row r="255" spans="1:10" ht="13.5" customHeight="1">
      <c r="A255" s="67"/>
      <c r="B255" s="143" t="s">
        <v>0</v>
      </c>
      <c r="C255" s="143"/>
      <c r="D255" s="143"/>
      <c r="E255" s="143"/>
      <c r="F255" s="143"/>
      <c r="G255" s="143"/>
      <c r="H255" s="143"/>
      <c r="I255" s="143"/>
      <c r="J255" s="143"/>
    </row>
    <row r="256" spans="1:10" ht="13.5" customHeight="1">
      <c r="A256" s="67"/>
      <c r="B256" s="143"/>
      <c r="C256" s="143"/>
      <c r="D256" s="143"/>
      <c r="E256" s="143"/>
      <c r="F256" s="143"/>
      <c r="G256" s="143"/>
      <c r="H256" s="143"/>
      <c r="I256" s="143"/>
      <c r="J256" s="143"/>
    </row>
    <row r="257" spans="1:10" ht="13.5" customHeight="1">
      <c r="A257" s="67"/>
      <c r="B257" s="143"/>
      <c r="C257" s="143"/>
      <c r="D257" s="143"/>
      <c r="E257" s="143"/>
      <c r="F257" s="143"/>
      <c r="G257" s="143"/>
      <c r="H257" s="143"/>
      <c r="I257" s="143"/>
      <c r="J257" s="143"/>
    </row>
    <row r="258" spans="1:10" ht="12.75">
      <c r="A258" s="67"/>
      <c r="B258" s="143"/>
      <c r="C258" s="143"/>
      <c r="D258" s="143"/>
      <c r="E258" s="143"/>
      <c r="F258" s="143"/>
      <c r="G258" s="143"/>
      <c r="H258" s="143"/>
      <c r="I258" s="143"/>
      <c r="J258" s="143"/>
    </row>
    <row r="259" spans="1:10" ht="12.75">
      <c r="A259" s="67"/>
      <c r="B259" s="143"/>
      <c r="C259" s="143"/>
      <c r="D259" s="143"/>
      <c r="E259" s="143"/>
      <c r="F259" s="143"/>
      <c r="G259" s="143"/>
      <c r="H259" s="143"/>
      <c r="I259" s="143"/>
      <c r="J259" s="143"/>
    </row>
    <row r="260" spans="1:10" ht="12.75">
      <c r="A260" s="67"/>
      <c r="B260" s="143"/>
      <c r="C260" s="143"/>
      <c r="D260" s="143"/>
      <c r="E260" s="143"/>
      <c r="F260" s="143"/>
      <c r="G260" s="143"/>
      <c r="H260" s="143"/>
      <c r="I260" s="143"/>
      <c r="J260" s="143"/>
    </row>
    <row r="261" spans="1:10" ht="12.75" hidden="1">
      <c r="A261" s="67"/>
      <c r="B261" s="143"/>
      <c r="C261" s="143"/>
      <c r="D261" s="143"/>
      <c r="E261" s="143"/>
      <c r="F261" s="143"/>
      <c r="G261" s="143"/>
      <c r="H261" s="143"/>
      <c r="I261" s="143"/>
      <c r="J261" s="143"/>
    </row>
    <row r="262" spans="1:10" ht="12.75">
      <c r="A262" s="67"/>
      <c r="B262" s="61"/>
      <c r="C262" s="61"/>
      <c r="D262" s="61"/>
      <c r="E262" s="61"/>
      <c r="F262" s="61"/>
      <c r="G262" s="61"/>
      <c r="H262" s="61"/>
      <c r="I262" s="61"/>
      <c r="J262" s="61"/>
    </row>
    <row r="263" spans="1:10" ht="12.75">
      <c r="A263" s="67"/>
      <c r="B263" s="143" t="s">
        <v>344</v>
      </c>
      <c r="C263" s="143"/>
      <c r="D263" s="143"/>
      <c r="E263" s="143"/>
      <c r="F263" s="143"/>
      <c r="G263" s="143"/>
      <c r="H263" s="143"/>
      <c r="I263" s="143"/>
      <c r="J263" s="143"/>
    </row>
    <row r="264" spans="1:10" ht="12.75">
      <c r="A264" s="67"/>
      <c r="B264" s="143"/>
      <c r="C264" s="143"/>
      <c r="D264" s="143"/>
      <c r="E264" s="143"/>
      <c r="F264" s="143"/>
      <c r="G264" s="143"/>
      <c r="H264" s="143"/>
      <c r="I264" s="143"/>
      <c r="J264" s="143"/>
    </row>
    <row r="265" spans="1:10" ht="12.75">
      <c r="A265" s="67"/>
      <c r="B265" s="143"/>
      <c r="C265" s="143"/>
      <c r="D265" s="143"/>
      <c r="E265" s="143"/>
      <c r="F265" s="143"/>
      <c r="G265" s="143"/>
      <c r="H265" s="143"/>
      <c r="I265" s="143"/>
      <c r="J265" s="143"/>
    </row>
    <row r="266" spans="1:10" ht="12.75">
      <c r="A266" s="67"/>
      <c r="B266" s="143"/>
      <c r="C266" s="143"/>
      <c r="D266" s="143"/>
      <c r="E266" s="143"/>
      <c r="F266" s="143"/>
      <c r="G266" s="143"/>
      <c r="H266" s="143"/>
      <c r="I266" s="143"/>
      <c r="J266" s="143"/>
    </row>
    <row r="267" spans="1:10" ht="15" customHeight="1">
      <c r="A267" s="67"/>
      <c r="B267" s="143"/>
      <c r="C267" s="143"/>
      <c r="D267" s="143"/>
      <c r="E267" s="143"/>
      <c r="F267" s="143"/>
      <c r="G267" s="143"/>
      <c r="H267" s="143"/>
      <c r="I267" s="143"/>
      <c r="J267" s="143"/>
    </row>
    <row r="268" spans="1:10" ht="12.75">
      <c r="A268" s="67"/>
      <c r="B268" s="143"/>
      <c r="C268" s="143"/>
      <c r="D268" s="143"/>
      <c r="E268" s="143"/>
      <c r="F268" s="143"/>
      <c r="G268" s="143"/>
      <c r="H268" s="143"/>
      <c r="I268" s="143"/>
      <c r="J268" s="143"/>
    </row>
    <row r="269" spans="1:10" ht="12.75">
      <c r="A269" s="67"/>
      <c r="B269" s="143"/>
      <c r="C269" s="143"/>
      <c r="D269" s="143"/>
      <c r="E269" s="143"/>
      <c r="F269" s="143"/>
      <c r="G269" s="143"/>
      <c r="H269" s="143"/>
      <c r="I269" s="143"/>
      <c r="J269" s="143"/>
    </row>
    <row r="270" spans="1:10" ht="13.5" customHeight="1">
      <c r="A270" s="67"/>
      <c r="B270" s="61"/>
      <c r="C270" s="61"/>
      <c r="D270" s="61"/>
      <c r="E270" s="61"/>
      <c r="F270" s="61"/>
      <c r="G270" s="61"/>
      <c r="H270" s="61"/>
      <c r="I270" s="61"/>
      <c r="J270" s="61"/>
    </row>
    <row r="271" spans="1:10" ht="12.75">
      <c r="A271" s="67"/>
      <c r="B271" s="143" t="s">
        <v>348</v>
      </c>
      <c r="C271" s="143"/>
      <c r="D271" s="143"/>
      <c r="E271" s="143"/>
      <c r="F271" s="143"/>
      <c r="G271" s="143"/>
      <c r="H271" s="143"/>
      <c r="I271" s="143"/>
      <c r="J271" s="143"/>
    </row>
    <row r="272" spans="1:10" ht="12.75">
      <c r="A272" s="67"/>
      <c r="B272" s="143"/>
      <c r="C272" s="143"/>
      <c r="D272" s="143"/>
      <c r="E272" s="143"/>
      <c r="F272" s="143"/>
      <c r="G272" s="143"/>
      <c r="H272" s="143"/>
      <c r="I272" s="143"/>
      <c r="J272" s="143"/>
    </row>
    <row r="273" spans="1:10" ht="12.75">
      <c r="A273" s="67"/>
      <c r="B273" s="143"/>
      <c r="C273" s="143"/>
      <c r="D273" s="143"/>
      <c r="E273" s="143"/>
      <c r="F273" s="143"/>
      <c r="G273" s="143"/>
      <c r="H273" s="143"/>
      <c r="I273" s="143"/>
      <c r="J273" s="143"/>
    </row>
    <row r="274" spans="1:10" ht="12.75">
      <c r="A274" s="67"/>
      <c r="B274" s="143"/>
      <c r="C274" s="143"/>
      <c r="D274" s="143"/>
      <c r="E274" s="143"/>
      <c r="F274" s="143"/>
      <c r="G274" s="143"/>
      <c r="H274" s="143"/>
      <c r="I274" s="143"/>
      <c r="J274" s="143"/>
    </row>
    <row r="275" spans="1:10" ht="12.75">
      <c r="A275" s="67"/>
      <c r="B275" s="143"/>
      <c r="C275" s="143"/>
      <c r="D275" s="143"/>
      <c r="E275" s="143"/>
      <c r="F275" s="143"/>
      <c r="G275" s="143"/>
      <c r="H275" s="143"/>
      <c r="I275" s="143"/>
      <c r="J275" s="143"/>
    </row>
    <row r="276" spans="1:10" ht="12.75">
      <c r="A276" s="67"/>
      <c r="B276" s="143"/>
      <c r="C276" s="143"/>
      <c r="D276" s="143"/>
      <c r="E276" s="143"/>
      <c r="F276" s="143"/>
      <c r="G276" s="143"/>
      <c r="H276" s="143"/>
      <c r="I276" s="143"/>
      <c r="J276" s="143"/>
    </row>
    <row r="277" spans="1:10" ht="12.75">
      <c r="A277" s="67"/>
      <c r="B277" s="143"/>
      <c r="C277" s="143"/>
      <c r="D277" s="143"/>
      <c r="E277" s="143"/>
      <c r="F277" s="143"/>
      <c r="G277" s="143"/>
      <c r="H277" s="143"/>
      <c r="I277" s="143"/>
      <c r="J277" s="143"/>
    </row>
    <row r="278" spans="1:10" ht="12.75">
      <c r="A278" s="67"/>
      <c r="B278" s="143"/>
      <c r="C278" s="143"/>
      <c r="D278" s="143"/>
      <c r="E278" s="143"/>
      <c r="F278" s="143"/>
      <c r="G278" s="143"/>
      <c r="H278" s="143"/>
      <c r="I278" s="143"/>
      <c r="J278" s="143"/>
    </row>
    <row r="279" spans="1:10" ht="12.75">
      <c r="A279" s="67"/>
      <c r="B279" s="143"/>
      <c r="C279" s="143"/>
      <c r="D279" s="143"/>
      <c r="E279" s="143"/>
      <c r="F279" s="143"/>
      <c r="G279" s="143"/>
      <c r="H279" s="143"/>
      <c r="I279" s="143"/>
      <c r="J279" s="143"/>
    </row>
    <row r="280" spans="1:10" ht="15" customHeight="1">
      <c r="A280" s="67"/>
      <c r="B280" s="143"/>
      <c r="C280" s="143"/>
      <c r="D280" s="143"/>
      <c r="E280" s="143"/>
      <c r="F280" s="143"/>
      <c r="G280" s="143"/>
      <c r="H280" s="143"/>
      <c r="I280" s="143"/>
      <c r="J280" s="143"/>
    </row>
    <row r="281" spans="1:10" ht="12.75">
      <c r="A281" s="67"/>
      <c r="B281" s="61"/>
      <c r="C281" s="61"/>
      <c r="D281" s="61"/>
      <c r="E281" s="61"/>
      <c r="F281" s="61"/>
      <c r="G281" s="61"/>
      <c r="H281" s="61"/>
      <c r="I281" s="61"/>
      <c r="J281" s="61"/>
    </row>
    <row r="282" spans="1:10" ht="15" customHeight="1">
      <c r="A282" s="67"/>
      <c r="B282" s="155" t="s">
        <v>31</v>
      </c>
      <c r="C282" s="155"/>
      <c r="D282" s="155"/>
      <c r="E282" s="155"/>
      <c r="F282" s="155"/>
      <c r="G282" s="155"/>
      <c r="H282" s="155"/>
      <c r="I282" s="155"/>
      <c r="J282" s="155"/>
    </row>
    <row r="283" ht="15" customHeight="1">
      <c r="A283" s="67"/>
    </row>
    <row r="284" ht="12.75">
      <c r="A284" s="67"/>
    </row>
    <row r="285" spans="1:10" ht="13.5" customHeight="1">
      <c r="A285" s="64" t="s">
        <v>107</v>
      </c>
      <c r="B285" s="153" t="s">
        <v>193</v>
      </c>
      <c r="C285" s="153"/>
      <c r="D285" s="153"/>
      <c r="E285" s="153"/>
      <c r="F285" s="153"/>
      <c r="G285" s="153"/>
      <c r="H285" s="153"/>
      <c r="I285" s="153"/>
      <c r="J285" s="153"/>
    </row>
    <row r="286" spans="1:3" ht="13.5" customHeight="1">
      <c r="A286" s="64"/>
      <c r="B286" s="10"/>
      <c r="C286" s="10"/>
    </row>
    <row r="287" spans="1:9" ht="13.5" customHeight="1">
      <c r="A287" s="64"/>
      <c r="B287" s="10"/>
      <c r="C287" s="10"/>
      <c r="H287" s="35" t="s">
        <v>28</v>
      </c>
      <c r="I287" s="35" t="s">
        <v>28</v>
      </c>
    </row>
    <row r="288" spans="1:9" ht="13.5" customHeight="1">
      <c r="A288" s="64"/>
      <c r="B288" s="10"/>
      <c r="C288" s="10"/>
      <c r="H288" s="35" t="s">
        <v>195</v>
      </c>
      <c r="I288" s="35" t="s">
        <v>195</v>
      </c>
    </row>
    <row r="289" spans="1:9" ht="13.5" customHeight="1">
      <c r="A289" s="64"/>
      <c r="B289" s="10"/>
      <c r="C289" s="10"/>
      <c r="H289" s="35" t="str">
        <f>I185</f>
        <v>30.6.2008</v>
      </c>
      <c r="I289" s="35" t="s">
        <v>267</v>
      </c>
    </row>
    <row r="290" spans="1:9" ht="13.5" customHeight="1">
      <c r="A290" s="64"/>
      <c r="B290" s="10"/>
      <c r="C290" s="10"/>
      <c r="H290" s="15" t="s">
        <v>59</v>
      </c>
      <c r="I290" s="15" t="s">
        <v>59</v>
      </c>
    </row>
    <row r="291" spans="1:9" ht="13.5" customHeight="1">
      <c r="A291" s="64"/>
      <c r="B291" s="10"/>
      <c r="C291" s="10"/>
      <c r="H291" s="15"/>
      <c r="I291" s="15"/>
    </row>
    <row r="292" spans="1:9" ht="13.5" customHeight="1">
      <c r="A292" s="64"/>
      <c r="B292" s="14" t="s">
        <v>58</v>
      </c>
      <c r="C292" s="10"/>
      <c r="H292" s="90">
        <f>'Income Statement'!D14</f>
        <v>12460</v>
      </c>
      <c r="I292" s="18">
        <v>10153</v>
      </c>
    </row>
    <row r="293" spans="1:9" ht="13.5" customHeight="1">
      <c r="A293" s="64"/>
      <c r="B293" s="14" t="s">
        <v>69</v>
      </c>
      <c r="C293" s="10"/>
      <c r="H293" s="90">
        <f>'Income Statement'!D28</f>
        <v>1069</v>
      </c>
      <c r="I293" s="90">
        <v>363</v>
      </c>
    </row>
    <row r="294" spans="1:9" ht="13.5" customHeight="1">
      <c r="A294" s="67"/>
      <c r="B294" s="14" t="s">
        <v>199</v>
      </c>
      <c r="C294" s="11"/>
      <c r="H294" s="25">
        <f>'Income Statement'!D33</f>
        <v>955</v>
      </c>
      <c r="I294" s="25">
        <v>198</v>
      </c>
    </row>
    <row r="295" spans="1:3" ht="13.5" customHeight="1">
      <c r="A295" s="67"/>
      <c r="B295" s="11"/>
      <c r="C295" s="11"/>
    </row>
    <row r="296" spans="1:10" ht="13.5" customHeight="1">
      <c r="A296" s="67"/>
      <c r="B296" s="155" t="s">
        <v>251</v>
      </c>
      <c r="C296" s="155"/>
      <c r="D296" s="155"/>
      <c r="E296" s="155"/>
      <c r="F296" s="155"/>
      <c r="G296" s="155"/>
      <c r="H296" s="155"/>
      <c r="I296" s="155"/>
      <c r="J296" s="155"/>
    </row>
    <row r="297" spans="1:10" ht="13.5" customHeight="1">
      <c r="A297" s="67"/>
      <c r="B297" s="155"/>
      <c r="C297" s="155"/>
      <c r="D297" s="155"/>
      <c r="E297" s="155"/>
      <c r="F297" s="155"/>
      <c r="G297" s="155"/>
      <c r="H297" s="155"/>
      <c r="I297" s="155"/>
      <c r="J297" s="155"/>
    </row>
    <row r="298" spans="1:10" ht="13.5" customHeight="1">
      <c r="A298" s="67"/>
      <c r="B298" s="155"/>
      <c r="C298" s="155"/>
      <c r="D298" s="155"/>
      <c r="E298" s="155"/>
      <c r="F298" s="155"/>
      <c r="G298" s="155"/>
      <c r="H298" s="155"/>
      <c r="I298" s="155"/>
      <c r="J298" s="155"/>
    </row>
    <row r="299" spans="1:10" ht="13.5" customHeight="1">
      <c r="A299" s="67"/>
      <c r="B299" s="155"/>
      <c r="C299" s="155"/>
      <c r="D299" s="155"/>
      <c r="E299" s="155"/>
      <c r="F299" s="155"/>
      <c r="G299" s="155"/>
      <c r="H299" s="155"/>
      <c r="I299" s="155"/>
      <c r="J299" s="155"/>
    </row>
    <row r="300" spans="1:10" ht="13.5" customHeight="1">
      <c r="A300" s="67"/>
      <c r="B300" s="155"/>
      <c r="C300" s="155"/>
      <c r="D300" s="155"/>
      <c r="E300" s="155"/>
      <c r="F300" s="155"/>
      <c r="G300" s="155"/>
      <c r="H300" s="155"/>
      <c r="I300" s="155"/>
      <c r="J300" s="155"/>
    </row>
    <row r="301" spans="1:10" ht="13.5" customHeight="1">
      <c r="A301" s="67"/>
      <c r="B301" s="155"/>
      <c r="C301" s="155"/>
      <c r="D301" s="155"/>
      <c r="E301" s="155"/>
      <c r="F301" s="155"/>
      <c r="G301" s="155"/>
      <c r="H301" s="155"/>
      <c r="I301" s="155"/>
      <c r="J301" s="155"/>
    </row>
    <row r="302" spans="1:10" ht="13.5" customHeight="1">
      <c r="A302" s="67"/>
      <c r="B302" s="155"/>
      <c r="C302" s="155"/>
      <c r="D302" s="155"/>
      <c r="E302" s="155"/>
      <c r="F302" s="155"/>
      <c r="G302" s="155"/>
      <c r="H302" s="155"/>
      <c r="I302" s="155"/>
      <c r="J302" s="155"/>
    </row>
    <row r="303" spans="1:10" ht="13.5" customHeight="1">
      <c r="A303" s="67"/>
      <c r="B303" s="68"/>
      <c r="C303" s="68"/>
      <c r="D303" s="68"/>
      <c r="E303" s="68"/>
      <c r="F303" s="68"/>
      <c r="G303" s="68"/>
      <c r="H303" s="68"/>
      <c r="I303" s="68"/>
      <c r="J303" s="68"/>
    </row>
    <row r="304" spans="1:10" ht="13.5" customHeight="1">
      <c r="A304" s="67"/>
      <c r="B304" s="155" t="s">
        <v>323</v>
      </c>
      <c r="C304" s="155"/>
      <c r="D304" s="155"/>
      <c r="E304" s="155"/>
      <c r="F304" s="155"/>
      <c r="G304" s="155"/>
      <c r="H304" s="155"/>
      <c r="I304" s="155"/>
      <c r="J304" s="155"/>
    </row>
    <row r="305" spans="1:10" ht="13.5" customHeight="1">
      <c r="A305" s="67"/>
      <c r="B305" s="155"/>
      <c r="C305" s="155"/>
      <c r="D305" s="155"/>
      <c r="E305" s="155"/>
      <c r="F305" s="155"/>
      <c r="G305" s="155"/>
      <c r="H305" s="155"/>
      <c r="I305" s="155"/>
      <c r="J305" s="155"/>
    </row>
    <row r="306" spans="1:10" ht="13.5" customHeight="1">
      <c r="A306" s="67"/>
      <c r="B306" s="155"/>
      <c r="C306" s="155"/>
      <c r="D306" s="155"/>
      <c r="E306" s="155"/>
      <c r="F306" s="155"/>
      <c r="G306" s="155"/>
      <c r="H306" s="155"/>
      <c r="I306" s="155"/>
      <c r="J306" s="155"/>
    </row>
    <row r="307" spans="1:10" ht="13.5" customHeight="1">
      <c r="A307" s="67"/>
      <c r="B307" s="87"/>
      <c r="C307" s="87"/>
      <c r="D307" s="87"/>
      <c r="E307" s="87"/>
      <c r="F307" s="87"/>
      <c r="G307" s="87"/>
      <c r="H307" s="87"/>
      <c r="I307" s="87"/>
      <c r="J307" s="87"/>
    </row>
    <row r="308" ht="13.5" customHeight="1">
      <c r="A308" s="67"/>
    </row>
    <row r="309" spans="1:10" ht="13.5" customHeight="1">
      <c r="A309" s="64" t="s">
        <v>108</v>
      </c>
      <c r="B309" s="9" t="s">
        <v>80</v>
      </c>
      <c r="C309" s="9"/>
      <c r="D309" s="9"/>
      <c r="E309" s="9"/>
      <c r="F309" s="9"/>
      <c r="G309" s="9"/>
      <c r="H309" s="9"/>
      <c r="I309" s="9"/>
      <c r="J309" s="9"/>
    </row>
    <row r="310" spans="1:10" ht="13.5" customHeight="1">
      <c r="A310" s="64"/>
      <c r="B310" s="9"/>
      <c r="C310" s="9"/>
      <c r="D310" s="9"/>
      <c r="E310" s="9"/>
      <c r="F310" s="9"/>
      <c r="G310" s="9"/>
      <c r="H310" s="9"/>
      <c r="I310" s="9"/>
      <c r="J310" s="9"/>
    </row>
    <row r="311" spans="1:10" ht="13.5" customHeight="1">
      <c r="A311" s="64"/>
      <c r="B311" s="14" t="s">
        <v>176</v>
      </c>
      <c r="D311" s="9"/>
      <c r="E311" s="9"/>
      <c r="F311" s="9"/>
      <c r="G311" s="9"/>
      <c r="H311" s="9"/>
      <c r="I311" s="9"/>
      <c r="J311" s="9"/>
    </row>
    <row r="312" spans="1:10" ht="13.5" customHeight="1">
      <c r="A312" s="64"/>
      <c r="D312" s="9"/>
      <c r="E312" s="9"/>
      <c r="F312" s="9"/>
      <c r="G312" s="9"/>
      <c r="H312" s="9"/>
      <c r="I312" s="9"/>
      <c r="J312" s="9"/>
    </row>
    <row r="313" spans="1:10" s="9" customFormat="1" ht="13.5" customHeight="1">
      <c r="A313" s="67"/>
      <c r="B313" s="9" t="s">
        <v>90</v>
      </c>
      <c r="C313" s="9" t="s">
        <v>239</v>
      </c>
      <c r="D313" s="14"/>
      <c r="E313" s="14"/>
      <c r="F313" s="14"/>
      <c r="G313" s="14"/>
      <c r="H313" s="14"/>
      <c r="I313" s="14"/>
      <c r="J313" s="14"/>
    </row>
    <row r="314" spans="1:10" s="9" customFormat="1" ht="13.5" customHeight="1">
      <c r="A314" s="67"/>
      <c r="B314" s="51"/>
      <c r="C314" s="143" t="s">
        <v>1</v>
      </c>
      <c r="D314" s="143"/>
      <c r="E314" s="143"/>
      <c r="F314" s="143"/>
      <c r="G314" s="143"/>
      <c r="H314" s="143"/>
      <c r="I314" s="143"/>
      <c r="J314" s="143"/>
    </row>
    <row r="315" spans="1:10" s="9" customFormat="1" ht="13.5" customHeight="1">
      <c r="A315" s="67"/>
      <c r="B315" s="51"/>
      <c r="C315" s="143"/>
      <c r="D315" s="143"/>
      <c r="E315" s="143"/>
      <c r="F315" s="143"/>
      <c r="G315" s="143"/>
      <c r="H315" s="143"/>
      <c r="I315" s="143"/>
      <c r="J315" s="143"/>
    </row>
    <row r="316" spans="1:10" s="9" customFormat="1" ht="13.5" customHeight="1">
      <c r="A316" s="67"/>
      <c r="B316" s="51"/>
      <c r="C316" s="143"/>
      <c r="D316" s="143"/>
      <c r="E316" s="143"/>
      <c r="F316" s="143"/>
      <c r="G316" s="143"/>
      <c r="H316" s="143"/>
      <c r="I316" s="143"/>
      <c r="J316" s="143"/>
    </row>
    <row r="317" spans="1:10" ht="13.5" customHeight="1">
      <c r="A317" s="67"/>
      <c r="B317" s="51"/>
      <c r="C317" s="61"/>
      <c r="D317" s="61"/>
      <c r="E317" s="61"/>
      <c r="F317" s="61"/>
      <c r="G317" s="61"/>
      <c r="H317" s="61"/>
      <c r="I317" s="61"/>
      <c r="J317" s="61"/>
    </row>
    <row r="318" spans="1:10" ht="13.5" customHeight="1">
      <c r="A318" s="67"/>
      <c r="B318" s="88" t="s">
        <v>91</v>
      </c>
      <c r="C318" s="154" t="s">
        <v>34</v>
      </c>
      <c r="D318" s="154"/>
      <c r="E318" s="154"/>
      <c r="F318" s="154"/>
      <c r="G318" s="154"/>
      <c r="H318" s="154"/>
      <c r="I318" s="154"/>
      <c r="J318" s="154"/>
    </row>
    <row r="319" spans="1:10" ht="13.5" customHeight="1">
      <c r="A319" s="67"/>
      <c r="B319" s="51"/>
      <c r="C319" s="143" t="s">
        <v>289</v>
      </c>
      <c r="D319" s="143"/>
      <c r="E319" s="143"/>
      <c r="F319" s="143"/>
      <c r="G319" s="143"/>
      <c r="H319" s="143"/>
      <c r="I319" s="143"/>
      <c r="J319" s="143"/>
    </row>
    <row r="320" spans="1:10" ht="13.5" customHeight="1">
      <c r="A320" s="67"/>
      <c r="B320" s="51"/>
      <c r="C320" s="143"/>
      <c r="D320" s="143"/>
      <c r="E320" s="143"/>
      <c r="F320" s="143"/>
      <c r="G320" s="143"/>
      <c r="H320" s="143"/>
      <c r="I320" s="143"/>
      <c r="J320" s="143"/>
    </row>
    <row r="321" spans="1:10" ht="13.5" customHeight="1">
      <c r="A321" s="67"/>
      <c r="B321" s="51"/>
      <c r="C321" s="143"/>
      <c r="D321" s="143"/>
      <c r="E321" s="143"/>
      <c r="F321" s="143"/>
      <c r="G321" s="143"/>
      <c r="H321" s="143"/>
      <c r="I321" s="143"/>
      <c r="J321" s="143"/>
    </row>
    <row r="322" spans="1:10" ht="13.5" customHeight="1">
      <c r="A322" s="67"/>
      <c r="B322" s="51"/>
      <c r="C322" s="143"/>
      <c r="D322" s="143"/>
      <c r="E322" s="143"/>
      <c r="F322" s="143"/>
      <c r="G322" s="143"/>
      <c r="H322" s="143"/>
      <c r="I322" s="143"/>
      <c r="J322" s="143"/>
    </row>
    <row r="323" spans="1:10" ht="13.5" customHeight="1">
      <c r="A323" s="67"/>
      <c r="B323" s="51"/>
      <c r="C323" s="143"/>
      <c r="D323" s="143"/>
      <c r="E323" s="143"/>
      <c r="F323" s="143"/>
      <c r="G323" s="143"/>
      <c r="H323" s="143"/>
      <c r="I323" s="143"/>
      <c r="J323" s="143"/>
    </row>
    <row r="324" spans="1:10" ht="12.75">
      <c r="A324" s="67"/>
      <c r="B324" s="51"/>
      <c r="C324" s="143"/>
      <c r="D324" s="143"/>
      <c r="E324" s="143"/>
      <c r="F324" s="143"/>
      <c r="G324" s="143"/>
      <c r="H324" s="143"/>
      <c r="I324" s="143"/>
      <c r="J324" s="143"/>
    </row>
    <row r="325" spans="1:10" ht="13.5" customHeight="1">
      <c r="A325" s="67"/>
      <c r="B325" s="51"/>
      <c r="C325" s="61"/>
      <c r="D325" s="61"/>
      <c r="E325" s="61"/>
      <c r="F325" s="61"/>
      <c r="G325" s="61"/>
      <c r="H325" s="61"/>
      <c r="I325" s="61"/>
      <c r="J325" s="61"/>
    </row>
    <row r="326" spans="1:10" ht="13.5" customHeight="1">
      <c r="A326" s="67"/>
      <c r="B326" s="88" t="s">
        <v>43</v>
      </c>
      <c r="C326" s="154" t="s">
        <v>3</v>
      </c>
      <c r="D326" s="154"/>
      <c r="E326" s="154"/>
      <c r="F326" s="154"/>
      <c r="G326" s="154"/>
      <c r="H326" s="154"/>
      <c r="I326" s="154"/>
      <c r="J326" s="154"/>
    </row>
    <row r="327" spans="1:10" ht="13.5" customHeight="1">
      <c r="A327" s="67"/>
      <c r="B327" s="51"/>
      <c r="C327" s="143" t="s">
        <v>350</v>
      </c>
      <c r="D327" s="143"/>
      <c r="E327" s="143"/>
      <c r="F327" s="143"/>
      <c r="G327" s="143"/>
      <c r="H327" s="143"/>
      <c r="I327" s="143"/>
      <c r="J327" s="143"/>
    </row>
    <row r="328" spans="1:10" ht="13.5" customHeight="1">
      <c r="A328" s="67"/>
      <c r="B328" s="51"/>
      <c r="C328" s="143"/>
      <c r="D328" s="143"/>
      <c r="E328" s="143"/>
      <c r="F328" s="143"/>
      <c r="G328" s="143"/>
      <c r="H328" s="143"/>
      <c r="I328" s="143"/>
      <c r="J328" s="143"/>
    </row>
    <row r="329" spans="1:10" ht="13.5" customHeight="1">
      <c r="A329" s="67"/>
      <c r="B329" s="51"/>
      <c r="C329" s="143"/>
      <c r="D329" s="143"/>
      <c r="E329" s="143"/>
      <c r="F329" s="143"/>
      <c r="G329" s="143"/>
      <c r="H329" s="143"/>
      <c r="I329" s="143"/>
      <c r="J329" s="143"/>
    </row>
    <row r="330" spans="1:10" ht="13.5" customHeight="1">
      <c r="A330" s="67"/>
      <c r="B330" s="51"/>
      <c r="C330" s="143"/>
      <c r="D330" s="143"/>
      <c r="E330" s="143"/>
      <c r="F330" s="143"/>
      <c r="G330" s="143"/>
      <c r="H330" s="143"/>
      <c r="I330" s="143"/>
      <c r="J330" s="143"/>
    </row>
    <row r="331" spans="1:10" ht="13.5" customHeight="1">
      <c r="A331" s="67"/>
      <c r="B331" s="51"/>
      <c r="C331" s="143"/>
      <c r="D331" s="143"/>
      <c r="E331" s="143"/>
      <c r="F331" s="143"/>
      <c r="G331" s="143"/>
      <c r="H331" s="143"/>
      <c r="I331" s="143"/>
      <c r="J331" s="143"/>
    </row>
    <row r="332" spans="1:10" ht="12.75">
      <c r="A332" s="67"/>
      <c r="B332" s="51"/>
      <c r="C332" s="143"/>
      <c r="D332" s="143"/>
      <c r="E332" s="143"/>
      <c r="F332" s="143"/>
      <c r="G332" s="143"/>
      <c r="H332" s="143"/>
      <c r="I332" s="143"/>
      <c r="J332" s="143"/>
    </row>
    <row r="333" spans="1:10" ht="12.75">
      <c r="A333" s="67"/>
      <c r="B333" s="51"/>
      <c r="C333" s="61"/>
      <c r="D333" s="61"/>
      <c r="E333" s="61"/>
      <c r="F333" s="61"/>
      <c r="G333" s="61"/>
      <c r="H333" s="61"/>
      <c r="I333" s="61"/>
      <c r="J333" s="61"/>
    </row>
    <row r="334" spans="1:10" ht="13.5" customHeight="1">
      <c r="A334" s="67"/>
      <c r="B334" s="51"/>
      <c r="C334" s="143" t="s">
        <v>290</v>
      </c>
      <c r="D334" s="143"/>
      <c r="E334" s="143"/>
      <c r="F334" s="143"/>
      <c r="G334" s="143"/>
      <c r="H334" s="143"/>
      <c r="I334" s="143"/>
      <c r="J334" s="143"/>
    </row>
    <row r="335" spans="1:10" ht="13.5" customHeight="1">
      <c r="A335" s="67"/>
      <c r="B335" s="51"/>
      <c r="C335" s="143"/>
      <c r="D335" s="143"/>
      <c r="E335" s="143"/>
      <c r="F335" s="143"/>
      <c r="G335" s="143"/>
      <c r="H335" s="143"/>
      <c r="I335" s="143"/>
      <c r="J335" s="143"/>
    </row>
    <row r="336" spans="1:10" ht="13.5" customHeight="1">
      <c r="A336" s="67"/>
      <c r="B336" s="51"/>
      <c r="C336" s="61"/>
      <c r="D336" s="61"/>
      <c r="E336" s="61"/>
      <c r="F336" s="61"/>
      <c r="G336" s="61"/>
      <c r="H336" s="61"/>
      <c r="I336" s="61"/>
      <c r="J336" s="61"/>
    </row>
    <row r="337" spans="1:10" ht="13.5" customHeight="1">
      <c r="A337" s="67"/>
      <c r="B337" s="139" t="s">
        <v>240</v>
      </c>
      <c r="C337" s="154" t="s">
        <v>2</v>
      </c>
      <c r="D337" s="154"/>
      <c r="E337" s="154"/>
      <c r="F337" s="154"/>
      <c r="G337" s="154"/>
      <c r="H337" s="154"/>
      <c r="I337" s="154"/>
      <c r="J337" s="154"/>
    </row>
    <row r="338" spans="1:10" ht="53.25" customHeight="1">
      <c r="A338" s="67"/>
      <c r="B338" s="51"/>
      <c r="C338" s="143" t="s">
        <v>6</v>
      </c>
      <c r="D338" s="143"/>
      <c r="E338" s="143"/>
      <c r="F338" s="143"/>
      <c r="G338" s="143"/>
      <c r="H338" s="143"/>
      <c r="I338" s="143"/>
      <c r="J338" s="143"/>
    </row>
    <row r="339" spans="1:10" ht="13.5" customHeight="1">
      <c r="A339" s="67"/>
      <c r="B339" s="51"/>
      <c r="C339" s="61"/>
      <c r="D339" s="61"/>
      <c r="E339" s="61"/>
      <c r="F339" s="61"/>
      <c r="G339" s="61"/>
      <c r="H339" s="61"/>
      <c r="I339" s="61"/>
      <c r="J339" s="61"/>
    </row>
    <row r="340" spans="1:10" ht="13.5" customHeight="1">
      <c r="A340" s="67"/>
      <c r="B340" s="143" t="s">
        <v>36</v>
      </c>
      <c r="C340" s="143"/>
      <c r="D340" s="143"/>
      <c r="E340" s="143"/>
      <c r="F340" s="143"/>
      <c r="G340" s="143"/>
      <c r="H340" s="143"/>
      <c r="I340" s="143"/>
      <c r="J340" s="143"/>
    </row>
    <row r="341" spans="1:10" ht="13.5" customHeight="1">
      <c r="A341" s="67"/>
      <c r="B341" s="143"/>
      <c r="C341" s="143"/>
      <c r="D341" s="143"/>
      <c r="E341" s="143"/>
      <c r="F341" s="143"/>
      <c r="G341" s="143"/>
      <c r="H341" s="143"/>
      <c r="I341" s="143"/>
      <c r="J341" s="143"/>
    </row>
    <row r="342" ht="15" customHeight="1">
      <c r="A342" s="67"/>
    </row>
    <row r="343" ht="13.5" customHeight="1">
      <c r="A343" s="67"/>
    </row>
    <row r="344" spans="1:10" ht="13.5" customHeight="1">
      <c r="A344" s="64" t="s">
        <v>109</v>
      </c>
      <c r="B344" s="10" t="s">
        <v>153</v>
      </c>
      <c r="C344" s="10"/>
      <c r="D344" s="9"/>
      <c r="E344" s="9"/>
      <c r="F344" s="9"/>
      <c r="G344" s="9"/>
      <c r="H344" s="9"/>
      <c r="I344" s="9"/>
      <c r="J344" s="9"/>
    </row>
    <row r="345" spans="1:10" ht="13.5" customHeight="1">
      <c r="A345" s="64"/>
      <c r="B345" s="10"/>
      <c r="C345" s="10"/>
      <c r="D345" s="9"/>
      <c r="E345" s="9"/>
      <c r="F345" s="9"/>
      <c r="G345" s="9"/>
      <c r="H345" s="9"/>
      <c r="I345" s="9"/>
      <c r="J345" s="9"/>
    </row>
    <row r="346" spans="1:10" ht="13.5" customHeight="1">
      <c r="A346" s="67"/>
      <c r="B346" s="156" t="s">
        <v>48</v>
      </c>
      <c r="C346" s="156"/>
      <c r="D346" s="156"/>
      <c r="E346" s="156"/>
      <c r="F346" s="156"/>
      <c r="G346" s="156"/>
      <c r="H346" s="156"/>
      <c r="I346" s="156"/>
      <c r="J346" s="156"/>
    </row>
    <row r="347" spans="1:10" ht="13.5" customHeight="1">
      <c r="A347" s="67"/>
      <c r="B347" s="156"/>
      <c r="C347" s="156"/>
      <c r="D347" s="156"/>
      <c r="E347" s="156"/>
      <c r="F347" s="156"/>
      <c r="G347" s="156"/>
      <c r="H347" s="156"/>
      <c r="I347" s="156"/>
      <c r="J347" s="156"/>
    </row>
    <row r="348" spans="1:10" s="9" customFormat="1" ht="13.5" customHeight="1">
      <c r="A348" s="67"/>
      <c r="B348" s="89"/>
      <c r="C348" s="89"/>
      <c r="D348" s="89"/>
      <c r="E348" s="89"/>
      <c r="F348" s="89"/>
      <c r="G348" s="89"/>
      <c r="H348" s="89"/>
      <c r="I348" s="89"/>
      <c r="J348" s="89"/>
    </row>
    <row r="349" spans="1:10" s="9" customFormat="1" ht="13.5" customHeight="1">
      <c r="A349" s="67"/>
      <c r="B349" s="11"/>
      <c r="C349" s="11"/>
      <c r="D349" s="14"/>
      <c r="E349" s="14"/>
      <c r="F349" s="14"/>
      <c r="G349" s="14"/>
      <c r="H349" s="14"/>
      <c r="I349" s="14"/>
      <c r="J349" s="14"/>
    </row>
    <row r="350" spans="1:10" ht="13.5" customHeight="1">
      <c r="A350" s="64" t="s">
        <v>110</v>
      </c>
      <c r="B350" s="9" t="s">
        <v>81</v>
      </c>
      <c r="C350" s="9"/>
      <c r="D350" s="9"/>
      <c r="E350" s="9"/>
      <c r="F350" s="9"/>
      <c r="G350" s="9"/>
      <c r="H350" s="9"/>
      <c r="I350" s="9"/>
      <c r="J350" s="9"/>
    </row>
    <row r="351" spans="1:10" ht="13.5" customHeight="1">
      <c r="A351" s="64"/>
      <c r="B351" s="9"/>
      <c r="C351" s="9"/>
      <c r="D351" s="9"/>
      <c r="E351" s="9"/>
      <c r="F351" s="9"/>
      <c r="G351" s="9"/>
      <c r="H351" s="9"/>
      <c r="I351" s="9"/>
      <c r="J351" s="9"/>
    </row>
    <row r="352" spans="1:9" ht="13.5" customHeight="1">
      <c r="A352" s="67"/>
      <c r="G352" s="35" t="s">
        <v>29</v>
      </c>
      <c r="H352" s="15"/>
      <c r="I352" s="35" t="s">
        <v>30</v>
      </c>
    </row>
    <row r="353" spans="1:10" ht="13.5" customHeight="1">
      <c r="A353" s="67"/>
      <c r="G353" s="35" t="s">
        <v>238</v>
      </c>
      <c r="H353" s="35"/>
      <c r="I353" s="35" t="s">
        <v>238</v>
      </c>
      <c r="J353" s="62"/>
    </row>
    <row r="354" spans="1:10" s="9" customFormat="1" ht="13.5" customHeight="1">
      <c r="A354" s="67"/>
      <c r="B354" s="14"/>
      <c r="C354" s="14"/>
      <c r="D354" s="14"/>
      <c r="E354" s="14"/>
      <c r="F354" s="14"/>
      <c r="G354" s="35" t="s">
        <v>202</v>
      </c>
      <c r="H354" s="62"/>
      <c r="I354" s="35" t="s">
        <v>309</v>
      </c>
      <c r="J354" s="62"/>
    </row>
    <row r="355" spans="1:10" s="9" customFormat="1" ht="13.5" customHeight="1">
      <c r="A355" s="67"/>
      <c r="B355" s="14"/>
      <c r="C355" s="14"/>
      <c r="D355" s="14"/>
      <c r="E355" s="14"/>
      <c r="F355" s="14"/>
      <c r="G355" s="35" t="str">
        <f>I170</f>
        <v>30.6.2008</v>
      </c>
      <c r="H355" s="35"/>
      <c r="I355" s="35" t="str">
        <f>G355</f>
        <v>30.6.2008</v>
      </c>
      <c r="J355" s="35"/>
    </row>
    <row r="356" spans="1:10" ht="13.5" customHeight="1">
      <c r="A356" s="67"/>
      <c r="G356" s="15" t="s">
        <v>59</v>
      </c>
      <c r="H356" s="15"/>
      <c r="I356" s="15" t="s">
        <v>59</v>
      </c>
      <c r="J356" s="15"/>
    </row>
    <row r="357" spans="1:10" ht="13.5" customHeight="1">
      <c r="A357" s="67"/>
      <c r="B357" s="14" t="s">
        <v>172</v>
      </c>
      <c r="H357" s="75"/>
      <c r="J357" s="75"/>
    </row>
    <row r="358" spans="1:10" ht="13.5" customHeight="1">
      <c r="A358" s="67"/>
      <c r="B358" s="82" t="s">
        <v>122</v>
      </c>
      <c r="C358" s="14" t="s">
        <v>173</v>
      </c>
      <c r="G358" s="75">
        <v>338</v>
      </c>
      <c r="H358" s="75"/>
      <c r="I358" s="75">
        <v>429</v>
      </c>
      <c r="J358" s="75"/>
    </row>
    <row r="359" spans="1:10" ht="13.5" customHeight="1">
      <c r="A359" s="67"/>
      <c r="B359" s="82" t="s">
        <v>122</v>
      </c>
      <c r="C359" s="14" t="s">
        <v>174</v>
      </c>
      <c r="G359" s="30">
        <v>-34</v>
      </c>
      <c r="H359" s="75"/>
      <c r="I359" s="30">
        <v>40</v>
      </c>
      <c r="J359" s="75"/>
    </row>
    <row r="360" spans="1:10" ht="13.5" customHeight="1">
      <c r="A360" s="67"/>
      <c r="B360" s="82"/>
      <c r="G360" s="75">
        <f>SUM(G358:G359)</f>
        <v>304</v>
      </c>
      <c r="H360" s="75"/>
      <c r="I360" s="75">
        <f>SUM(I358:I359)</f>
        <v>469</v>
      </c>
      <c r="J360" s="75"/>
    </row>
    <row r="361" spans="1:10" ht="13.5" customHeight="1">
      <c r="A361" s="67"/>
      <c r="B361" s="82"/>
      <c r="G361" s="75"/>
      <c r="H361" s="75"/>
      <c r="I361" s="75"/>
      <c r="J361" s="75"/>
    </row>
    <row r="362" spans="1:10" ht="13.5" customHeight="1">
      <c r="A362" s="67"/>
      <c r="B362" s="14" t="s">
        <v>324</v>
      </c>
      <c r="G362" s="75"/>
      <c r="H362" s="75"/>
      <c r="I362" s="75"/>
      <c r="J362" s="75"/>
    </row>
    <row r="363" spans="1:10" ht="13.5" customHeight="1">
      <c r="A363" s="67"/>
      <c r="B363" s="82" t="s">
        <v>122</v>
      </c>
      <c r="C363" s="14" t="s">
        <v>173</v>
      </c>
      <c r="G363" s="75">
        <v>-190</v>
      </c>
      <c r="H363" s="75"/>
      <c r="I363" s="75">
        <v>-190</v>
      </c>
      <c r="J363" s="75"/>
    </row>
    <row r="364" spans="1:10" ht="13.5" customHeight="1">
      <c r="A364" s="67"/>
      <c r="B364" s="82"/>
      <c r="G364" s="75"/>
      <c r="H364" s="75"/>
      <c r="I364" s="75"/>
      <c r="J364" s="75"/>
    </row>
    <row r="365" spans="1:10" ht="13.5" customHeight="1" thickBot="1">
      <c r="A365" s="67"/>
      <c r="G365" s="77">
        <f>SUM(G360:G364)</f>
        <v>114</v>
      </c>
      <c r="H365" s="25"/>
      <c r="I365" s="77">
        <f>SUM(I360:I364)</f>
        <v>279</v>
      </c>
      <c r="J365" s="25"/>
    </row>
    <row r="366" spans="1:9" ht="13.5" customHeight="1" thickTop="1">
      <c r="A366" s="67"/>
      <c r="G366" s="76"/>
      <c r="H366" s="25"/>
      <c r="I366" s="76"/>
    </row>
    <row r="367" spans="1:10" ht="13.5" customHeight="1">
      <c r="A367" s="67"/>
      <c r="B367" s="155" t="s">
        <v>281</v>
      </c>
      <c r="C367" s="155"/>
      <c r="D367" s="155"/>
      <c r="E367" s="155"/>
      <c r="F367" s="155"/>
      <c r="G367" s="155"/>
      <c r="H367" s="155"/>
      <c r="I367" s="155"/>
      <c r="J367" s="155"/>
    </row>
    <row r="368" spans="1:10" ht="13.5" customHeight="1">
      <c r="A368" s="67"/>
      <c r="B368" s="155"/>
      <c r="C368" s="155"/>
      <c r="D368" s="155"/>
      <c r="E368" s="155"/>
      <c r="F368" s="155"/>
      <c r="G368" s="155"/>
      <c r="H368" s="155"/>
      <c r="I368" s="155"/>
      <c r="J368" s="155"/>
    </row>
    <row r="369" spans="1:10" ht="13.5" customHeight="1">
      <c r="A369" s="67"/>
      <c r="B369" s="68"/>
      <c r="C369" s="68"/>
      <c r="D369" s="68"/>
      <c r="E369" s="68"/>
      <c r="F369" s="68"/>
      <c r="G369" s="68"/>
      <c r="H369" s="68"/>
      <c r="I369" s="68"/>
      <c r="J369" s="68"/>
    </row>
    <row r="370" spans="1:10" ht="13.5" customHeight="1">
      <c r="A370" s="67"/>
      <c r="B370" s="155" t="s">
        <v>331</v>
      </c>
      <c r="C370" s="155"/>
      <c r="D370" s="155"/>
      <c r="E370" s="155"/>
      <c r="F370" s="155"/>
      <c r="G370" s="155"/>
      <c r="H370" s="155"/>
      <c r="I370" s="155"/>
      <c r="J370" s="155"/>
    </row>
    <row r="371" spans="1:10" ht="13.5" customHeight="1">
      <c r="A371" s="67"/>
      <c r="B371" s="155"/>
      <c r="C371" s="155"/>
      <c r="D371" s="155"/>
      <c r="E371" s="155"/>
      <c r="F371" s="155"/>
      <c r="G371" s="155"/>
      <c r="H371" s="155"/>
      <c r="I371" s="155"/>
      <c r="J371" s="155"/>
    </row>
    <row r="372" spans="1:10" ht="13.5" customHeight="1">
      <c r="A372" s="67"/>
      <c r="B372" s="68"/>
      <c r="C372" s="68"/>
      <c r="D372" s="68"/>
      <c r="E372" s="68"/>
      <c r="F372" s="68"/>
      <c r="G372" s="68"/>
      <c r="H372" s="68"/>
      <c r="I372" s="68"/>
      <c r="J372" s="68"/>
    </row>
    <row r="373" spans="1:10" ht="13.5" customHeight="1">
      <c r="A373" s="67"/>
      <c r="B373" s="51"/>
      <c r="C373" s="51"/>
      <c r="D373" s="51"/>
      <c r="E373" s="51"/>
      <c r="F373" s="51"/>
      <c r="G373" s="51"/>
      <c r="H373" s="51"/>
      <c r="I373" s="51"/>
      <c r="J373" s="51"/>
    </row>
    <row r="374" spans="1:10" ht="13.5" customHeight="1">
      <c r="A374" s="64" t="s">
        <v>111</v>
      </c>
      <c r="B374" s="9" t="s">
        <v>82</v>
      </c>
      <c r="C374" s="9"/>
      <c r="D374" s="9"/>
      <c r="E374" s="9"/>
      <c r="F374" s="9"/>
      <c r="G374" s="9"/>
      <c r="H374" s="9"/>
      <c r="I374" s="9"/>
      <c r="J374" s="9"/>
    </row>
    <row r="375" ht="13.5" customHeight="1">
      <c r="A375" s="67"/>
    </row>
    <row r="376" spans="1:10" ht="13.5" customHeight="1">
      <c r="A376" s="67"/>
      <c r="B376" s="143" t="s">
        <v>213</v>
      </c>
      <c r="C376" s="143"/>
      <c r="D376" s="143"/>
      <c r="E376" s="143"/>
      <c r="F376" s="143"/>
      <c r="G376" s="143"/>
      <c r="H376" s="143"/>
      <c r="I376" s="143"/>
      <c r="J376" s="143"/>
    </row>
    <row r="377" spans="1:10" ht="13.5" customHeight="1">
      <c r="A377" s="67"/>
      <c r="B377" s="143"/>
      <c r="C377" s="143"/>
      <c r="D377" s="143"/>
      <c r="E377" s="143"/>
      <c r="F377" s="143"/>
      <c r="G377" s="143"/>
      <c r="H377" s="143"/>
      <c r="I377" s="143"/>
      <c r="J377" s="143"/>
    </row>
    <row r="378" spans="1:10" s="9" customFormat="1" ht="13.5" customHeight="1">
      <c r="A378" s="67"/>
      <c r="B378" s="14"/>
      <c r="C378" s="14"/>
      <c r="D378" s="14"/>
      <c r="E378" s="14"/>
      <c r="F378" s="14"/>
      <c r="G378" s="14"/>
      <c r="H378" s="14"/>
      <c r="I378" s="14"/>
      <c r="J378" s="14"/>
    </row>
    <row r="379" spans="1:10" ht="13.5" customHeight="1">
      <c r="A379" s="64" t="s">
        <v>112</v>
      </c>
      <c r="B379" s="9" t="s">
        <v>83</v>
      </c>
      <c r="C379" s="9"/>
      <c r="D379" s="9"/>
      <c r="E379" s="9"/>
      <c r="F379" s="9"/>
      <c r="G379" s="9"/>
      <c r="H379" s="9"/>
      <c r="I379" s="9"/>
      <c r="J379" s="9"/>
    </row>
    <row r="380" ht="13.5" customHeight="1">
      <c r="A380" s="67"/>
    </row>
    <row r="381" spans="1:10" ht="13.5" customHeight="1">
      <c r="A381" s="67"/>
      <c r="B381" s="143" t="s">
        <v>310</v>
      </c>
      <c r="C381" s="143"/>
      <c r="D381" s="143"/>
      <c r="E381" s="143"/>
      <c r="F381" s="143"/>
      <c r="G381" s="143"/>
      <c r="H381" s="143"/>
      <c r="I381" s="143"/>
      <c r="J381" s="143"/>
    </row>
    <row r="382" spans="1:10" ht="13.5" customHeight="1">
      <c r="A382" s="67"/>
      <c r="B382" s="143"/>
      <c r="C382" s="143"/>
      <c r="D382" s="143"/>
      <c r="E382" s="143"/>
      <c r="F382" s="143"/>
      <c r="G382" s="143"/>
      <c r="H382" s="143"/>
      <c r="I382" s="143"/>
      <c r="J382" s="143"/>
    </row>
    <row r="383" spans="1:10" s="9" customFormat="1" ht="13.5" customHeight="1">
      <c r="A383" s="67"/>
      <c r="B383" s="14"/>
      <c r="C383" s="14"/>
      <c r="D383" s="14"/>
      <c r="E383" s="14"/>
      <c r="F383" s="14"/>
      <c r="G383" s="14"/>
      <c r="H383" s="14"/>
      <c r="I383" s="14"/>
      <c r="J383" s="14"/>
    </row>
    <row r="384" spans="1:10" ht="13.5" customHeight="1">
      <c r="A384" s="64" t="s">
        <v>113</v>
      </c>
      <c r="B384" s="9" t="s">
        <v>84</v>
      </c>
      <c r="C384" s="9"/>
      <c r="D384" s="9"/>
      <c r="E384" s="9"/>
      <c r="F384" s="9"/>
      <c r="G384" s="9"/>
      <c r="H384" s="9"/>
      <c r="I384" s="9"/>
      <c r="J384" s="9"/>
    </row>
    <row r="385" ht="13.5" customHeight="1">
      <c r="A385" s="67"/>
    </row>
    <row r="386" spans="1:10" ht="13.5" customHeight="1">
      <c r="A386" s="67"/>
      <c r="B386" s="157" t="s">
        <v>311</v>
      </c>
      <c r="C386" s="157"/>
      <c r="D386" s="157"/>
      <c r="E386" s="157"/>
      <c r="F386" s="157"/>
      <c r="G386" s="157"/>
      <c r="H386" s="157"/>
      <c r="I386" s="157"/>
      <c r="J386" s="157"/>
    </row>
    <row r="387" ht="13.5" customHeight="1">
      <c r="A387" s="67"/>
    </row>
    <row r="388" spans="1:10" s="9" customFormat="1" ht="13.5" customHeight="1">
      <c r="A388" s="67"/>
      <c r="B388" s="14"/>
      <c r="C388" s="14"/>
      <c r="D388" s="14"/>
      <c r="E388" s="14"/>
      <c r="F388" s="14"/>
      <c r="G388" s="14"/>
      <c r="H388" s="35"/>
      <c r="I388" s="35"/>
      <c r="J388" s="14"/>
    </row>
    <row r="389" spans="1:10" ht="13.5" customHeight="1">
      <c r="A389" s="67"/>
      <c r="H389" s="35" t="s">
        <v>25</v>
      </c>
      <c r="I389" s="35" t="s">
        <v>26</v>
      </c>
      <c r="J389" s="35" t="s">
        <v>68</v>
      </c>
    </row>
    <row r="390" spans="1:10" ht="13.5" customHeight="1">
      <c r="A390" s="67"/>
      <c r="H390" s="15" t="s">
        <v>59</v>
      </c>
      <c r="I390" s="15" t="s">
        <v>59</v>
      </c>
      <c r="J390" s="15" t="s">
        <v>59</v>
      </c>
    </row>
    <row r="391" spans="1:9" ht="13.5" customHeight="1">
      <c r="A391" s="67"/>
      <c r="B391" s="9" t="s">
        <v>121</v>
      </c>
      <c r="C391" s="9"/>
      <c r="H391" s="90"/>
      <c r="I391" s="90"/>
    </row>
    <row r="392" spans="1:10" ht="13.5" customHeight="1">
      <c r="A392" s="67"/>
      <c r="B392" s="9"/>
      <c r="C392" s="14" t="s">
        <v>249</v>
      </c>
      <c r="H392" s="90">
        <v>5000</v>
      </c>
      <c r="I392" s="90">
        <v>0</v>
      </c>
      <c r="J392" s="90">
        <f>SUM(H392:I392)</f>
        <v>5000</v>
      </c>
    </row>
    <row r="393" spans="1:10" ht="13.5" customHeight="1">
      <c r="A393" s="67"/>
      <c r="C393" s="14" t="s">
        <v>207</v>
      </c>
      <c r="H393" s="91">
        <v>230</v>
      </c>
      <c r="I393" s="91">
        <v>0</v>
      </c>
      <c r="J393" s="90">
        <f>SUM(H393:I393)</f>
        <v>230</v>
      </c>
    </row>
    <row r="394" spans="1:10" ht="13.5" customHeight="1">
      <c r="A394" s="67"/>
      <c r="H394" s="105">
        <f>SUM(H392:H393)</f>
        <v>5230</v>
      </c>
      <c r="I394" s="105">
        <f>SUM(I392:I393)</f>
        <v>0</v>
      </c>
      <c r="J394" s="105">
        <f>SUM(J392:J393)</f>
        <v>5230</v>
      </c>
    </row>
    <row r="395" spans="1:10" ht="13.5" customHeight="1">
      <c r="A395" s="67"/>
      <c r="H395" s="15"/>
      <c r="I395" s="15"/>
      <c r="J395" s="15"/>
    </row>
    <row r="396" spans="1:10" ht="13.5" customHeight="1">
      <c r="A396" s="67"/>
      <c r="B396" s="9" t="s">
        <v>119</v>
      </c>
      <c r="C396" s="9"/>
      <c r="H396" s="15"/>
      <c r="I396" s="15"/>
      <c r="J396" s="15"/>
    </row>
    <row r="397" spans="1:10" ht="13.5" customHeight="1">
      <c r="A397" s="67"/>
      <c r="B397" s="9"/>
      <c r="C397" s="14" t="s">
        <v>39</v>
      </c>
      <c r="H397" s="25">
        <v>5</v>
      </c>
      <c r="I397" s="90">
        <v>0</v>
      </c>
      <c r="J397" s="90">
        <f>SUM(H397:I397)</f>
        <v>5</v>
      </c>
    </row>
    <row r="398" spans="1:10" ht="13.5" customHeight="1">
      <c r="A398" s="67"/>
      <c r="C398" s="14" t="s">
        <v>241</v>
      </c>
      <c r="H398" s="25">
        <v>9056</v>
      </c>
      <c r="I398" s="90">
        <v>0</v>
      </c>
      <c r="J398" s="90">
        <f>SUM(H398:I398)</f>
        <v>9056</v>
      </c>
    </row>
    <row r="399" spans="1:10" ht="13.5" customHeight="1">
      <c r="A399" s="67"/>
      <c r="C399" s="14" t="s">
        <v>249</v>
      </c>
      <c r="H399" s="25">
        <v>4000</v>
      </c>
      <c r="I399" s="90">
        <v>0</v>
      </c>
      <c r="J399" s="90">
        <f>SUM(H399:I399)</f>
        <v>4000</v>
      </c>
    </row>
    <row r="400" spans="1:10" ht="13.5" customHeight="1">
      <c r="A400" s="67"/>
      <c r="C400" s="14" t="s">
        <v>120</v>
      </c>
      <c r="H400" s="25">
        <v>223</v>
      </c>
      <c r="I400" s="90">
        <v>0</v>
      </c>
      <c r="J400" s="90">
        <f>SUM(H400:I400)</f>
        <v>223</v>
      </c>
    </row>
    <row r="401" spans="1:10" ht="13.5" customHeight="1">
      <c r="A401" s="67"/>
      <c r="H401" s="92">
        <f>SUM(H397:H400)</f>
        <v>13284</v>
      </c>
      <c r="I401" s="92">
        <f>SUM(I397:I400)</f>
        <v>0</v>
      </c>
      <c r="J401" s="92">
        <f>SUM(J397:J400)</f>
        <v>13284</v>
      </c>
    </row>
    <row r="402" spans="1:10" ht="13.5" customHeight="1" thickBot="1">
      <c r="A402" s="67"/>
      <c r="B402" s="9"/>
      <c r="H402" s="93">
        <f>H394+H401</f>
        <v>18514</v>
      </c>
      <c r="I402" s="93">
        <f>I394+I401</f>
        <v>0</v>
      </c>
      <c r="J402" s="93">
        <f>J394+J401</f>
        <v>18514</v>
      </c>
    </row>
    <row r="403" spans="1:9" ht="13.5" customHeight="1" thickTop="1">
      <c r="A403" s="67"/>
      <c r="B403" s="14" t="s">
        <v>164</v>
      </c>
      <c r="F403" s="56"/>
      <c r="G403" s="56"/>
      <c r="H403" s="56"/>
      <c r="I403" s="56"/>
    </row>
    <row r="404" spans="1:9" ht="13.5" customHeight="1">
      <c r="A404" s="67"/>
      <c r="F404" s="56"/>
      <c r="G404" s="56"/>
      <c r="H404" s="56"/>
      <c r="I404" s="56"/>
    </row>
    <row r="405" ht="13.5" customHeight="1">
      <c r="A405" s="67"/>
    </row>
    <row r="406" spans="1:10" ht="13.5" customHeight="1">
      <c r="A406" s="64" t="s">
        <v>114</v>
      </c>
      <c r="B406" s="9" t="s">
        <v>86</v>
      </c>
      <c r="C406" s="9"/>
      <c r="D406" s="9"/>
      <c r="E406" s="9"/>
      <c r="F406" s="9"/>
      <c r="G406" s="9"/>
      <c r="H406" s="9"/>
      <c r="I406" s="9"/>
      <c r="J406" s="9"/>
    </row>
    <row r="407" ht="13.5" customHeight="1">
      <c r="A407" s="67"/>
    </row>
    <row r="408" spans="1:10" ht="13.5" customHeight="1">
      <c r="A408" s="67"/>
      <c r="B408" s="143" t="s">
        <v>261</v>
      </c>
      <c r="C408" s="143"/>
      <c r="D408" s="143"/>
      <c r="E408" s="143"/>
      <c r="F408" s="143"/>
      <c r="G408" s="143"/>
      <c r="H408" s="143"/>
      <c r="I408" s="143"/>
      <c r="J408" s="143"/>
    </row>
    <row r="409" spans="1:10" ht="13.5" customHeight="1">
      <c r="A409" s="67"/>
      <c r="B409" s="143"/>
      <c r="C409" s="143"/>
      <c r="D409" s="143"/>
      <c r="E409" s="143"/>
      <c r="F409" s="143"/>
      <c r="G409" s="143"/>
      <c r="H409" s="143"/>
      <c r="I409" s="143"/>
      <c r="J409" s="143"/>
    </row>
    <row r="410" spans="1:10" s="9" customFormat="1" ht="13.5" customHeight="1">
      <c r="A410" s="67"/>
      <c r="B410" s="61"/>
      <c r="C410" s="61"/>
      <c r="D410" s="61"/>
      <c r="E410" s="61"/>
      <c r="F410" s="61"/>
      <c r="G410" s="110"/>
      <c r="H410" s="61"/>
      <c r="I410" s="61"/>
      <c r="J410" s="61"/>
    </row>
    <row r="411" spans="1:10" ht="13.5" customHeight="1">
      <c r="A411" s="67"/>
      <c r="B411" s="164" t="s">
        <v>315</v>
      </c>
      <c r="C411" s="164"/>
      <c r="D411" s="164"/>
      <c r="E411" s="164"/>
      <c r="F411" s="164"/>
      <c r="G411" s="164"/>
      <c r="H411" s="164"/>
      <c r="I411" s="164"/>
      <c r="J411" s="164"/>
    </row>
    <row r="412" spans="1:10" ht="13.5" customHeight="1">
      <c r="A412" s="67"/>
      <c r="B412" s="164"/>
      <c r="C412" s="164"/>
      <c r="D412" s="164"/>
      <c r="E412" s="164"/>
      <c r="F412" s="164"/>
      <c r="G412" s="164"/>
      <c r="H412" s="164"/>
      <c r="I412" s="164"/>
      <c r="J412" s="164"/>
    </row>
    <row r="413" spans="1:9" ht="13.5" customHeight="1">
      <c r="A413" s="67"/>
      <c r="B413" s="61"/>
      <c r="C413" s="154"/>
      <c r="D413" s="154"/>
      <c r="E413" s="61"/>
      <c r="F413" s="61"/>
      <c r="G413" s="111"/>
      <c r="H413" s="113" t="s">
        <v>256</v>
      </c>
      <c r="I413" s="113" t="s">
        <v>258</v>
      </c>
    </row>
    <row r="414" spans="1:9" ht="13.5" customHeight="1">
      <c r="A414" s="67"/>
      <c r="B414" s="114" t="s">
        <v>259</v>
      </c>
      <c r="C414" s="115"/>
      <c r="D414" s="115"/>
      <c r="E414" s="61"/>
      <c r="F414" s="61"/>
      <c r="G414" s="111" t="s">
        <v>255</v>
      </c>
      <c r="H414" s="113" t="s">
        <v>257</v>
      </c>
      <c r="I414" s="113" t="s">
        <v>257</v>
      </c>
    </row>
    <row r="415" spans="1:9" ht="13.5" customHeight="1">
      <c r="A415" s="67"/>
      <c r="B415" s="61"/>
      <c r="C415" s="61"/>
      <c r="D415" s="61"/>
      <c r="E415" s="61"/>
      <c r="F415" s="61"/>
      <c r="G415" s="116"/>
      <c r="H415" s="15" t="s">
        <v>266</v>
      </c>
      <c r="I415" s="15" t="s">
        <v>59</v>
      </c>
    </row>
    <row r="416" spans="1:9" ht="13.5" customHeight="1">
      <c r="A416" s="67"/>
      <c r="B416" s="61"/>
      <c r="C416" s="61"/>
      <c r="D416" s="61"/>
      <c r="E416" s="61"/>
      <c r="F416" s="61"/>
      <c r="G416" s="110"/>
      <c r="H416" s="61"/>
      <c r="I416" s="61"/>
    </row>
    <row r="417" spans="1:9" ht="13.5" customHeight="1">
      <c r="A417" s="67"/>
      <c r="B417" s="112" t="s">
        <v>262</v>
      </c>
      <c r="D417" s="61"/>
      <c r="E417" s="61"/>
      <c r="F417" s="61"/>
      <c r="G417" s="110" t="s">
        <v>260</v>
      </c>
      <c r="H417" s="130">
        <v>55612</v>
      </c>
      <c r="I417" s="130">
        <v>1764</v>
      </c>
    </row>
    <row r="418" spans="1:10" ht="13.5" customHeight="1">
      <c r="A418" s="67"/>
      <c r="B418" s="61"/>
      <c r="C418" s="61"/>
      <c r="D418" s="61"/>
      <c r="E418" s="61"/>
      <c r="F418" s="61"/>
      <c r="G418" s="61"/>
      <c r="H418" s="61"/>
      <c r="I418" s="61"/>
      <c r="J418" s="61"/>
    </row>
    <row r="419" spans="1:10" ht="13.5" customHeight="1">
      <c r="A419" s="67"/>
      <c r="B419" s="61"/>
      <c r="C419" s="61"/>
      <c r="D419" s="61"/>
      <c r="E419" s="61"/>
      <c r="F419" s="61"/>
      <c r="G419" s="61"/>
      <c r="H419" s="61"/>
      <c r="I419" s="61"/>
      <c r="J419" s="61"/>
    </row>
    <row r="420" spans="1:10" ht="13.5" customHeight="1">
      <c r="A420" s="67"/>
      <c r="B420" s="158" t="s">
        <v>263</v>
      </c>
      <c r="C420" s="158"/>
      <c r="D420" s="158"/>
      <c r="E420" s="158"/>
      <c r="F420" s="158"/>
      <c r="G420" s="158"/>
      <c r="H420" s="158"/>
      <c r="I420" s="158"/>
      <c r="J420" s="158"/>
    </row>
    <row r="421" spans="1:10" ht="13.5" customHeight="1">
      <c r="A421" s="67"/>
      <c r="B421" s="61"/>
      <c r="C421" s="51"/>
      <c r="D421" s="51"/>
      <c r="E421" s="51"/>
      <c r="F421" s="51"/>
      <c r="G421" s="51"/>
      <c r="H421" s="51"/>
      <c r="I421" s="51"/>
      <c r="J421" s="51"/>
    </row>
    <row r="422" spans="1:10" ht="13.5" customHeight="1">
      <c r="A422" s="67"/>
      <c r="B422" s="143" t="s">
        <v>264</v>
      </c>
      <c r="C422" s="159"/>
      <c r="D422" s="159"/>
      <c r="E422" s="159"/>
      <c r="F422" s="159"/>
      <c r="G422" s="159"/>
      <c r="H422" s="159"/>
      <c r="I422" s="159"/>
      <c r="J422" s="159"/>
    </row>
    <row r="423" spans="1:10" ht="13.5" customHeight="1">
      <c r="A423" s="67"/>
      <c r="B423" s="159"/>
      <c r="C423" s="159"/>
      <c r="D423" s="159"/>
      <c r="E423" s="159"/>
      <c r="F423" s="159"/>
      <c r="G423" s="159"/>
      <c r="H423" s="159"/>
      <c r="I423" s="159"/>
      <c r="J423" s="159"/>
    </row>
    <row r="424" spans="1:10" ht="13.5" customHeight="1">
      <c r="A424" s="67"/>
      <c r="B424" s="159"/>
      <c r="C424" s="159"/>
      <c r="D424" s="159"/>
      <c r="E424" s="159"/>
      <c r="F424" s="159"/>
      <c r="G424" s="159"/>
      <c r="H424" s="159"/>
      <c r="I424" s="159"/>
      <c r="J424" s="159"/>
    </row>
    <row r="425" spans="1:10" ht="13.5" customHeight="1">
      <c r="A425" s="67"/>
      <c r="B425" s="61"/>
      <c r="C425" s="51"/>
      <c r="D425" s="51"/>
      <c r="E425" s="51"/>
      <c r="F425" s="51"/>
      <c r="G425" s="51"/>
      <c r="H425" s="51"/>
      <c r="I425" s="51"/>
      <c r="J425" s="51"/>
    </row>
    <row r="426" spans="1:10" ht="13.5" customHeight="1">
      <c r="A426" s="67"/>
      <c r="B426" s="143" t="s">
        <v>349</v>
      </c>
      <c r="C426" s="143"/>
      <c r="D426" s="143"/>
      <c r="E426" s="143"/>
      <c r="F426" s="143"/>
      <c r="G426" s="143"/>
      <c r="H426" s="143"/>
      <c r="I426" s="143"/>
      <c r="J426" s="143"/>
    </row>
    <row r="427" spans="1:10" ht="13.5" customHeight="1">
      <c r="A427" s="67"/>
      <c r="B427" s="143"/>
      <c r="C427" s="143"/>
      <c r="D427" s="143"/>
      <c r="E427" s="143"/>
      <c r="F427" s="143"/>
      <c r="G427" s="143"/>
      <c r="H427" s="143"/>
      <c r="I427" s="143"/>
      <c r="J427" s="143"/>
    </row>
    <row r="428" spans="1:10" ht="13.5" customHeight="1">
      <c r="A428" s="67"/>
      <c r="B428" s="143"/>
      <c r="C428" s="143"/>
      <c r="D428" s="143"/>
      <c r="E428" s="143"/>
      <c r="F428" s="143"/>
      <c r="G428" s="143"/>
      <c r="H428" s="143"/>
      <c r="I428" s="143"/>
      <c r="J428" s="143"/>
    </row>
    <row r="429" spans="1:9" ht="13.5" customHeight="1">
      <c r="A429" s="67"/>
      <c r="I429" s="15"/>
    </row>
    <row r="430" ht="13.5" customHeight="1">
      <c r="A430" s="67"/>
    </row>
    <row r="431" spans="1:10" ht="13.5" customHeight="1">
      <c r="A431" s="64" t="s">
        <v>115</v>
      </c>
      <c r="B431" s="9" t="s">
        <v>85</v>
      </c>
      <c r="C431" s="9"/>
      <c r="D431" s="9"/>
      <c r="E431" s="9"/>
      <c r="F431" s="9"/>
      <c r="G431" s="9"/>
      <c r="H431" s="9"/>
      <c r="I431" s="9"/>
      <c r="J431" s="9"/>
    </row>
    <row r="432" ht="13.5" customHeight="1">
      <c r="A432" s="67"/>
    </row>
    <row r="433" spans="1:10" ht="13.5" customHeight="1">
      <c r="A433" s="67"/>
      <c r="B433" s="148" t="s">
        <v>55</v>
      </c>
      <c r="C433" s="148"/>
      <c r="D433" s="148"/>
      <c r="E433" s="148"/>
      <c r="F433" s="148"/>
      <c r="G433" s="148"/>
      <c r="H433" s="148"/>
      <c r="I433" s="148"/>
      <c r="J433" s="148"/>
    </row>
    <row r="434" spans="1:10" ht="13.5" customHeight="1">
      <c r="A434" s="67"/>
      <c r="B434" s="148"/>
      <c r="C434" s="148"/>
      <c r="D434" s="148"/>
      <c r="E434" s="148"/>
      <c r="F434" s="148"/>
      <c r="G434" s="148"/>
      <c r="H434" s="148"/>
      <c r="I434" s="148"/>
      <c r="J434" s="148"/>
    </row>
    <row r="435" spans="1:10" s="9" customFormat="1" ht="13.5" customHeight="1">
      <c r="A435" s="67"/>
      <c r="B435" s="14"/>
      <c r="C435" s="14"/>
      <c r="D435" s="14"/>
      <c r="E435" s="14"/>
      <c r="F435" s="14"/>
      <c r="G435" s="14"/>
      <c r="H435" s="14"/>
      <c r="I435" s="14"/>
      <c r="J435" s="14"/>
    </row>
    <row r="436" ht="13.5" customHeight="1">
      <c r="A436" s="67"/>
    </row>
    <row r="437" spans="1:10" ht="13.5" customHeight="1">
      <c r="A437" s="64" t="s">
        <v>116</v>
      </c>
      <c r="B437" s="10" t="s">
        <v>92</v>
      </c>
      <c r="C437" s="10"/>
      <c r="D437" s="9"/>
      <c r="E437" s="9"/>
      <c r="F437" s="9"/>
      <c r="G437" s="9"/>
      <c r="H437" s="9"/>
      <c r="I437" s="9"/>
      <c r="J437" s="9"/>
    </row>
    <row r="438" spans="1:10" ht="13.5" customHeight="1">
      <c r="A438" s="64"/>
      <c r="B438" s="10"/>
      <c r="C438" s="10"/>
      <c r="D438" s="9"/>
      <c r="E438" s="9"/>
      <c r="F438" s="9"/>
      <c r="G438" s="9"/>
      <c r="H438" s="9"/>
      <c r="I438" s="9"/>
      <c r="J438" s="9"/>
    </row>
    <row r="439" spans="1:10" ht="13.5" customHeight="1">
      <c r="A439" s="67"/>
      <c r="B439" s="14" t="s">
        <v>90</v>
      </c>
      <c r="C439" s="143" t="s">
        <v>346</v>
      </c>
      <c r="D439" s="143"/>
      <c r="E439" s="143"/>
      <c r="F439" s="143"/>
      <c r="G439" s="143"/>
      <c r="H439" s="143"/>
      <c r="I439" s="143"/>
      <c r="J439" s="143"/>
    </row>
    <row r="440" spans="1:10" ht="13.5" customHeight="1">
      <c r="A440" s="67"/>
      <c r="C440" s="143"/>
      <c r="D440" s="143"/>
      <c r="E440" s="143"/>
      <c r="F440" s="143"/>
      <c r="G440" s="143"/>
      <c r="H440" s="143"/>
      <c r="I440" s="143"/>
      <c r="J440" s="143"/>
    </row>
    <row r="441" spans="1:10" s="9" customFormat="1" ht="13.5" customHeight="1">
      <c r="A441" s="67"/>
      <c r="B441" s="66"/>
      <c r="C441" s="143"/>
      <c r="D441" s="143"/>
      <c r="E441" s="143"/>
      <c r="F441" s="143"/>
      <c r="G441" s="143"/>
      <c r="H441" s="143"/>
      <c r="I441" s="143"/>
      <c r="J441" s="143"/>
    </row>
    <row r="442" spans="1:10" s="9" customFormat="1" ht="13.5" customHeight="1">
      <c r="A442" s="67"/>
      <c r="B442" s="66"/>
      <c r="C442" s="143"/>
      <c r="D442" s="143"/>
      <c r="E442" s="143"/>
      <c r="F442" s="143"/>
      <c r="G442" s="143"/>
      <c r="H442" s="143"/>
      <c r="I442" s="143"/>
      <c r="J442" s="143"/>
    </row>
    <row r="443" spans="1:10" ht="13.5" customHeight="1">
      <c r="A443" s="67"/>
      <c r="B443" s="66"/>
      <c r="C443" s="66"/>
      <c r="D443" s="61"/>
      <c r="E443" s="61"/>
      <c r="F443" s="61"/>
      <c r="G443" s="61"/>
      <c r="H443" s="61"/>
      <c r="I443" s="61"/>
      <c r="J443" s="61"/>
    </row>
    <row r="444" spans="1:10" ht="13.5" customHeight="1">
      <c r="A444" s="67"/>
      <c r="B444" s="51"/>
      <c r="C444" s="143" t="s">
        <v>326</v>
      </c>
      <c r="D444" s="143"/>
      <c r="E444" s="143"/>
      <c r="F444" s="143"/>
      <c r="G444" s="143"/>
      <c r="H444" s="143"/>
      <c r="I444" s="143"/>
      <c r="J444" s="143"/>
    </row>
    <row r="445" spans="1:10" ht="13.5" customHeight="1">
      <c r="A445" s="67"/>
      <c r="B445" s="51"/>
      <c r="C445" s="143"/>
      <c r="D445" s="143"/>
      <c r="E445" s="143"/>
      <c r="F445" s="143"/>
      <c r="G445" s="143"/>
      <c r="H445" s="143"/>
      <c r="I445" s="143"/>
      <c r="J445" s="143"/>
    </row>
    <row r="446" spans="1:10" ht="13.5" customHeight="1">
      <c r="A446" s="67"/>
      <c r="B446" s="51"/>
      <c r="C446" s="61"/>
      <c r="D446" s="61"/>
      <c r="E446" s="61"/>
      <c r="F446" s="61"/>
      <c r="G446" s="61"/>
      <c r="H446" s="61"/>
      <c r="I446" s="61"/>
      <c r="J446" s="61"/>
    </row>
    <row r="447" spans="1:10" ht="13.5" customHeight="1">
      <c r="A447" s="67"/>
      <c r="B447" s="51"/>
      <c r="C447" s="143" t="s">
        <v>327</v>
      </c>
      <c r="D447" s="143"/>
      <c r="E447" s="143"/>
      <c r="F447" s="143"/>
      <c r="G447" s="143"/>
      <c r="H447" s="143"/>
      <c r="I447" s="143"/>
      <c r="J447" s="143"/>
    </row>
    <row r="448" spans="1:10" ht="13.5" customHeight="1">
      <c r="A448" s="67"/>
      <c r="B448" s="51"/>
      <c r="C448" s="143"/>
      <c r="D448" s="143"/>
      <c r="E448" s="143"/>
      <c r="F448" s="143"/>
      <c r="G448" s="143"/>
      <c r="H448" s="143"/>
      <c r="I448" s="143"/>
      <c r="J448" s="143"/>
    </row>
    <row r="449" spans="1:10" ht="13.5" customHeight="1">
      <c r="A449" s="67"/>
      <c r="B449" s="51"/>
      <c r="C449" s="143"/>
      <c r="D449" s="143"/>
      <c r="E449" s="143"/>
      <c r="F449" s="143"/>
      <c r="G449" s="143"/>
      <c r="H449" s="143"/>
      <c r="I449" s="143"/>
      <c r="J449" s="143"/>
    </row>
    <row r="450" spans="1:10" ht="13.5" customHeight="1">
      <c r="A450" s="67"/>
      <c r="B450" s="51"/>
      <c r="C450" s="143"/>
      <c r="D450" s="143"/>
      <c r="E450" s="143"/>
      <c r="F450" s="143"/>
      <c r="G450" s="143"/>
      <c r="H450" s="143"/>
      <c r="I450" s="143"/>
      <c r="J450" s="143"/>
    </row>
    <row r="451" spans="1:10" ht="13.5" customHeight="1">
      <c r="A451" s="67"/>
      <c r="B451" s="51"/>
      <c r="C451" s="61"/>
      <c r="D451" s="61"/>
      <c r="E451" s="61"/>
      <c r="F451" s="61"/>
      <c r="G451" s="61"/>
      <c r="H451" s="61"/>
      <c r="I451" s="61"/>
      <c r="J451" s="61"/>
    </row>
    <row r="452" spans="1:10" ht="13.5" customHeight="1">
      <c r="A452" s="67"/>
      <c r="B452" s="51"/>
      <c r="C452" s="143" t="s">
        <v>325</v>
      </c>
      <c r="D452" s="143"/>
      <c r="E452" s="143"/>
      <c r="F452" s="143"/>
      <c r="G452" s="143"/>
      <c r="H452" s="143"/>
      <c r="I452" s="143"/>
      <c r="J452" s="143"/>
    </row>
    <row r="453" spans="1:10" ht="13.5" customHeight="1">
      <c r="A453" s="67"/>
      <c r="B453" s="51"/>
      <c r="C453" s="143"/>
      <c r="D453" s="143"/>
      <c r="E453" s="143"/>
      <c r="F453" s="143"/>
      <c r="G453" s="143"/>
      <c r="H453" s="143"/>
      <c r="I453" s="143"/>
      <c r="J453" s="143"/>
    </row>
    <row r="454" spans="1:10" ht="13.5" customHeight="1">
      <c r="A454" s="67"/>
      <c r="B454" s="51"/>
      <c r="C454" s="61"/>
      <c r="D454" s="61"/>
      <c r="E454" s="61"/>
      <c r="F454" s="61"/>
      <c r="G454" s="61"/>
      <c r="H454" s="61"/>
      <c r="I454" s="61"/>
      <c r="J454" s="61"/>
    </row>
    <row r="455" spans="1:10" ht="13.5" customHeight="1">
      <c r="A455" s="67"/>
      <c r="B455" s="51"/>
      <c r="C455" s="143" t="s">
        <v>328</v>
      </c>
      <c r="D455" s="143"/>
      <c r="E455" s="143"/>
      <c r="F455" s="143"/>
      <c r="G455" s="143"/>
      <c r="H455" s="143"/>
      <c r="I455" s="143"/>
      <c r="J455" s="143"/>
    </row>
    <row r="456" spans="1:10" ht="13.5" customHeight="1">
      <c r="A456" s="67"/>
      <c r="B456" s="51"/>
      <c r="C456" s="143"/>
      <c r="D456" s="143"/>
      <c r="E456" s="143"/>
      <c r="F456" s="143"/>
      <c r="G456" s="143"/>
      <c r="H456" s="143"/>
      <c r="I456" s="143"/>
      <c r="J456" s="143"/>
    </row>
    <row r="457" spans="1:10" ht="13.5" customHeight="1">
      <c r="A457" s="67"/>
      <c r="B457" s="51"/>
      <c r="C457" s="143"/>
      <c r="D457" s="143"/>
      <c r="E457" s="143"/>
      <c r="F457" s="143"/>
      <c r="G457" s="143"/>
      <c r="H457" s="143"/>
      <c r="I457" s="143"/>
      <c r="J457" s="143"/>
    </row>
    <row r="458" spans="1:10" ht="13.5" customHeight="1">
      <c r="A458" s="67"/>
      <c r="B458" s="51"/>
      <c r="C458" s="143"/>
      <c r="D458" s="143"/>
      <c r="E458" s="143"/>
      <c r="F458" s="143"/>
      <c r="G458" s="143"/>
      <c r="H458" s="143"/>
      <c r="I458" s="143"/>
      <c r="J458" s="143"/>
    </row>
    <row r="459" spans="1:10" ht="13.5" customHeight="1">
      <c r="A459" s="67"/>
      <c r="B459" s="51"/>
      <c r="C459" s="61"/>
      <c r="D459" s="61"/>
      <c r="E459" s="61"/>
      <c r="F459" s="61"/>
      <c r="G459" s="61"/>
      <c r="H459" s="61"/>
      <c r="I459" s="61"/>
      <c r="J459" s="61"/>
    </row>
    <row r="460" spans="1:10" ht="13.5" customHeight="1">
      <c r="A460" s="67"/>
      <c r="B460" s="51"/>
      <c r="C460" s="143" t="s">
        <v>343</v>
      </c>
      <c r="D460" s="143"/>
      <c r="E460" s="143"/>
      <c r="F460" s="143"/>
      <c r="G460" s="143"/>
      <c r="H460" s="143"/>
      <c r="I460" s="143"/>
      <c r="J460" s="143"/>
    </row>
    <row r="461" spans="1:10" ht="13.5" customHeight="1">
      <c r="A461" s="67"/>
      <c r="B461" s="51"/>
      <c r="C461" s="143"/>
      <c r="D461" s="143"/>
      <c r="E461" s="143"/>
      <c r="F461" s="143"/>
      <c r="G461" s="143"/>
      <c r="H461" s="143"/>
      <c r="I461" s="143"/>
      <c r="J461" s="143"/>
    </row>
    <row r="462" spans="1:10" ht="13.5" customHeight="1">
      <c r="A462" s="67"/>
      <c r="B462" s="51"/>
      <c r="C462" s="94"/>
      <c r="D462" s="94"/>
      <c r="E462" s="94"/>
      <c r="F462" s="94"/>
      <c r="G462" s="94"/>
      <c r="H462" s="94"/>
      <c r="I462" s="94"/>
      <c r="J462" s="94"/>
    </row>
    <row r="463" spans="1:10" ht="13.5" customHeight="1">
      <c r="A463" s="64" t="s">
        <v>116</v>
      </c>
      <c r="B463" s="10" t="s">
        <v>287</v>
      </c>
      <c r="C463" s="94"/>
      <c r="D463" s="94"/>
      <c r="E463" s="94"/>
      <c r="F463" s="94"/>
      <c r="G463" s="94"/>
      <c r="H463" s="94"/>
      <c r="I463" s="94"/>
      <c r="J463" s="94"/>
    </row>
    <row r="464" spans="1:10" ht="13.5" customHeight="1">
      <c r="A464" s="67"/>
      <c r="B464" s="51"/>
      <c r="C464" s="94"/>
      <c r="D464" s="94"/>
      <c r="E464" s="94"/>
      <c r="F464" s="94"/>
      <c r="G464" s="94"/>
      <c r="H464" s="94"/>
      <c r="I464" s="94"/>
      <c r="J464" s="94"/>
    </row>
    <row r="465" spans="1:10" ht="13.5" customHeight="1">
      <c r="A465" s="67"/>
      <c r="B465" s="14" t="s">
        <v>90</v>
      </c>
      <c r="C465" s="143" t="s">
        <v>333</v>
      </c>
      <c r="D465" s="143"/>
      <c r="E465" s="143"/>
      <c r="F465" s="143"/>
      <c r="G465" s="143"/>
      <c r="H465" s="143"/>
      <c r="I465" s="143"/>
      <c r="J465" s="143"/>
    </row>
    <row r="466" spans="1:11" ht="13.5" customHeight="1">
      <c r="A466" s="134"/>
      <c r="B466" s="51"/>
      <c r="C466" s="143" t="s">
        <v>345</v>
      </c>
      <c r="D466" s="143"/>
      <c r="E466" s="143"/>
      <c r="F466" s="143"/>
      <c r="G466" s="143"/>
      <c r="H466" s="143"/>
      <c r="I466" s="143"/>
      <c r="J466" s="143"/>
      <c r="K466" s="86"/>
    </row>
    <row r="467" spans="1:11" ht="13.5" customHeight="1">
      <c r="A467" s="134"/>
      <c r="B467" s="51"/>
      <c r="C467" s="143"/>
      <c r="D467" s="143"/>
      <c r="E467" s="143"/>
      <c r="F467" s="143"/>
      <c r="G467" s="143"/>
      <c r="H467" s="143"/>
      <c r="I467" s="143"/>
      <c r="J467" s="143"/>
      <c r="K467" s="86"/>
    </row>
    <row r="468" spans="1:10" ht="13.5" customHeight="1">
      <c r="A468" s="67"/>
      <c r="B468" s="51"/>
      <c r="C468" s="143"/>
      <c r="D468" s="143"/>
      <c r="E468" s="143"/>
      <c r="F468" s="143"/>
      <c r="G468" s="143"/>
      <c r="H468" s="143"/>
      <c r="I468" s="143"/>
      <c r="J468" s="143"/>
    </row>
    <row r="469" spans="1:10" ht="13.5" customHeight="1">
      <c r="A469" s="67"/>
      <c r="B469" s="51"/>
      <c r="C469" s="143"/>
      <c r="D469" s="143"/>
      <c r="E469" s="143"/>
      <c r="F469" s="143"/>
      <c r="G469" s="143"/>
      <c r="H469" s="143"/>
      <c r="I469" s="143"/>
      <c r="J469" s="143"/>
    </row>
    <row r="470" spans="1:10" ht="14.25" customHeight="1">
      <c r="A470" s="64"/>
      <c r="B470" s="10"/>
      <c r="C470" s="94"/>
      <c r="D470" s="94"/>
      <c r="E470" s="94"/>
      <c r="F470" s="94"/>
      <c r="G470" s="94"/>
      <c r="H470" s="94"/>
      <c r="I470" s="94"/>
      <c r="J470" s="94"/>
    </row>
    <row r="471" spans="1:10" ht="14.25" customHeight="1">
      <c r="A471" s="67"/>
      <c r="B471" s="14" t="s">
        <v>91</v>
      </c>
      <c r="C471" s="143" t="s">
        <v>7</v>
      </c>
      <c r="D471" s="143"/>
      <c r="E471" s="143"/>
      <c r="F471" s="143"/>
      <c r="G471" s="143"/>
      <c r="H471" s="143"/>
      <c r="I471" s="143"/>
      <c r="J471" s="143"/>
    </row>
    <row r="472" spans="1:10" ht="14.25" customHeight="1">
      <c r="A472" s="67"/>
      <c r="C472" s="143"/>
      <c r="D472" s="143"/>
      <c r="E472" s="143"/>
      <c r="F472" s="143"/>
      <c r="G472" s="143"/>
      <c r="H472" s="143"/>
      <c r="I472" s="143"/>
      <c r="J472" s="143"/>
    </row>
    <row r="473" spans="1:10" ht="13.5" customHeight="1">
      <c r="A473" s="67"/>
      <c r="B473" s="51"/>
      <c r="C473" s="94"/>
      <c r="D473" s="94"/>
      <c r="E473" s="94"/>
      <c r="F473" s="94"/>
      <c r="G473" s="94"/>
      <c r="H473" s="94"/>
      <c r="I473" s="94"/>
      <c r="J473" s="94"/>
    </row>
    <row r="474" spans="1:10" ht="13.5" customHeight="1">
      <c r="A474" s="67"/>
      <c r="B474" s="51"/>
      <c r="C474" s="143" t="s">
        <v>314</v>
      </c>
      <c r="D474" s="143"/>
      <c r="E474" s="143"/>
      <c r="F474" s="143"/>
      <c r="G474" s="143"/>
      <c r="H474" s="143"/>
      <c r="I474" s="143"/>
      <c r="J474" s="143"/>
    </row>
    <row r="475" spans="1:10" ht="13.5" customHeight="1">
      <c r="A475" s="67"/>
      <c r="B475" s="51"/>
      <c r="C475" s="143"/>
      <c r="D475" s="143"/>
      <c r="E475" s="143"/>
      <c r="F475" s="143"/>
      <c r="G475" s="143"/>
      <c r="H475" s="143"/>
      <c r="I475" s="143"/>
      <c r="J475" s="143"/>
    </row>
    <row r="476" spans="1:10" ht="13.5" customHeight="1">
      <c r="A476" s="67"/>
      <c r="B476" s="51"/>
      <c r="C476" s="143"/>
      <c r="D476" s="143"/>
      <c r="E476" s="143"/>
      <c r="F476" s="143"/>
      <c r="G476" s="143"/>
      <c r="H476" s="143"/>
      <c r="I476" s="143"/>
      <c r="J476" s="143"/>
    </row>
    <row r="477" spans="1:10" ht="13.5" customHeight="1">
      <c r="A477" s="67"/>
      <c r="B477" s="51"/>
      <c r="C477" s="118"/>
      <c r="D477" s="119"/>
      <c r="E477" s="119"/>
      <c r="F477" s="119"/>
      <c r="G477" s="119"/>
      <c r="H477" s="119"/>
      <c r="I477" s="119"/>
      <c r="J477" s="119"/>
    </row>
    <row r="478" spans="1:10" ht="13.5" customHeight="1">
      <c r="A478" s="67"/>
      <c r="B478" s="51"/>
      <c r="C478" s="162" t="s">
        <v>8</v>
      </c>
      <c r="D478" s="162"/>
      <c r="E478" s="122" t="s">
        <v>12</v>
      </c>
      <c r="F478" s="123" t="s">
        <v>13</v>
      </c>
      <c r="G478" s="122" t="s">
        <v>14</v>
      </c>
      <c r="H478" s="163" t="s">
        <v>18</v>
      </c>
      <c r="I478" s="163"/>
      <c r="J478" s="123" t="s">
        <v>19</v>
      </c>
    </row>
    <row r="479" spans="1:10" ht="13.5" customHeight="1">
      <c r="A479" s="67"/>
      <c r="B479" s="51"/>
      <c r="C479" s="120"/>
      <c r="E479" s="122" t="s">
        <v>17</v>
      </c>
      <c r="F479" s="122" t="s">
        <v>17</v>
      </c>
      <c r="G479" s="122" t="s">
        <v>15</v>
      </c>
      <c r="H479" s="123"/>
      <c r="I479" s="123"/>
      <c r="J479" s="15"/>
    </row>
    <row r="480" spans="1:10" ht="13.5" customHeight="1">
      <c r="A480" s="67"/>
      <c r="B480" s="51"/>
      <c r="C480" s="120"/>
      <c r="E480" s="122"/>
      <c r="F480" s="122"/>
      <c r="G480" s="122" t="s">
        <v>16</v>
      </c>
      <c r="H480" s="123"/>
      <c r="I480" s="123"/>
      <c r="J480" s="15"/>
    </row>
    <row r="481" spans="1:10" ht="13.5" customHeight="1">
      <c r="A481" s="67"/>
      <c r="B481" s="51"/>
      <c r="C481" s="120"/>
      <c r="D481" s="51"/>
      <c r="E481" s="15" t="s">
        <v>59</v>
      </c>
      <c r="F481" s="15" t="s">
        <v>59</v>
      </c>
      <c r="G481" s="15"/>
      <c r="H481" s="15" t="s">
        <v>59</v>
      </c>
      <c r="I481" s="15" t="s">
        <v>20</v>
      </c>
      <c r="J481" s="15"/>
    </row>
    <row r="482" spans="1:10" ht="13.5" customHeight="1">
      <c r="A482" s="67"/>
      <c r="B482" s="51"/>
      <c r="C482" s="66"/>
      <c r="E482" s="124"/>
      <c r="F482" s="56"/>
      <c r="G482" s="124"/>
      <c r="H482" s="56"/>
      <c r="I482" s="56"/>
      <c r="J482" s="15"/>
    </row>
    <row r="483" spans="1:10" ht="13.5" customHeight="1">
      <c r="A483" s="67"/>
      <c r="B483" s="51"/>
      <c r="C483" s="66" t="s">
        <v>270</v>
      </c>
      <c r="E483" s="124">
        <v>2650</v>
      </c>
      <c r="F483" s="56">
        <v>2250</v>
      </c>
      <c r="G483" s="124" t="s">
        <v>4</v>
      </c>
      <c r="H483" s="90" t="s">
        <v>22</v>
      </c>
      <c r="I483" s="90" t="s">
        <v>22</v>
      </c>
      <c r="J483" s="15" t="s">
        <v>330</v>
      </c>
    </row>
    <row r="484" spans="1:10" ht="13.5" customHeight="1">
      <c r="A484" s="67"/>
      <c r="B484" s="51"/>
      <c r="C484" s="66" t="s">
        <v>9</v>
      </c>
      <c r="E484" s="124"/>
      <c r="F484" s="56"/>
      <c r="G484" s="124"/>
      <c r="H484" s="56"/>
      <c r="I484" s="56"/>
      <c r="J484" s="15"/>
    </row>
    <row r="485" spans="1:10" ht="13.5" customHeight="1">
      <c r="A485" s="67"/>
      <c r="B485" s="51"/>
      <c r="C485" s="66"/>
      <c r="D485" s="14" t="s">
        <v>10</v>
      </c>
      <c r="E485" s="124"/>
      <c r="F485" s="56"/>
      <c r="G485" s="124"/>
      <c r="H485" s="56"/>
      <c r="I485" s="56"/>
      <c r="J485" s="15"/>
    </row>
    <row r="486" spans="1:10" ht="13.5" customHeight="1">
      <c r="A486" s="67"/>
      <c r="B486" s="51"/>
      <c r="C486" s="66"/>
      <c r="D486" s="14" t="s">
        <v>11</v>
      </c>
      <c r="E486" s="124">
        <v>250</v>
      </c>
      <c r="F486" s="135">
        <v>71</v>
      </c>
      <c r="G486" s="124" t="s">
        <v>21</v>
      </c>
      <c r="H486" s="136" t="s">
        <v>22</v>
      </c>
      <c r="I486" s="136" t="s">
        <v>22</v>
      </c>
      <c r="J486" s="136" t="s">
        <v>23</v>
      </c>
    </row>
    <row r="487" spans="1:10" ht="13.5" customHeight="1">
      <c r="A487" s="67"/>
      <c r="B487" s="51"/>
      <c r="C487" s="66"/>
      <c r="E487" s="124"/>
      <c r="F487" s="135"/>
      <c r="G487" s="124"/>
      <c r="H487" s="136"/>
      <c r="I487" s="136"/>
      <c r="J487" s="124" t="s">
        <v>24</v>
      </c>
    </row>
    <row r="488" spans="1:10" ht="13.5" customHeight="1" thickBot="1">
      <c r="A488" s="67"/>
      <c r="B488" s="51"/>
      <c r="C488" s="121"/>
      <c r="D488" s="51"/>
      <c r="E488" s="125">
        <f aca="true" t="shared" si="0" ref="E488:J488">SUM(E482:E486)</f>
        <v>2900</v>
      </c>
      <c r="F488" s="125">
        <f t="shared" si="0"/>
        <v>2321</v>
      </c>
      <c r="G488" s="125">
        <f t="shared" si="0"/>
        <v>0</v>
      </c>
      <c r="H488" s="125">
        <f t="shared" si="0"/>
        <v>0</v>
      </c>
      <c r="I488" s="125">
        <f t="shared" si="0"/>
        <v>0</v>
      </c>
      <c r="J488" s="125">
        <f t="shared" si="0"/>
        <v>0</v>
      </c>
    </row>
    <row r="489" spans="1:10" ht="13.5" customHeight="1" thickTop="1">
      <c r="A489" s="67"/>
      <c r="B489" s="51"/>
      <c r="C489" s="61"/>
      <c r="D489" s="61"/>
      <c r="E489" s="61"/>
      <c r="F489" s="61"/>
      <c r="G489" s="61"/>
      <c r="H489" s="61"/>
      <c r="I489" s="61"/>
      <c r="J489" s="137"/>
    </row>
    <row r="490" spans="1:10" ht="13.5" customHeight="1">
      <c r="A490" s="67"/>
      <c r="B490" s="51"/>
      <c r="C490" s="94"/>
      <c r="D490" s="94"/>
      <c r="E490" s="94"/>
      <c r="F490" s="94"/>
      <c r="G490" s="94"/>
      <c r="H490" s="94"/>
      <c r="I490" s="94"/>
      <c r="J490" s="94"/>
    </row>
    <row r="491" spans="1:10" ht="13.5" customHeight="1">
      <c r="A491" s="64" t="s">
        <v>117</v>
      </c>
      <c r="B491" s="9" t="s">
        <v>40</v>
      </c>
      <c r="C491" s="9"/>
      <c r="D491" s="9"/>
      <c r="E491" s="9"/>
      <c r="F491" s="9"/>
      <c r="G491" s="9"/>
      <c r="H491" s="9"/>
      <c r="I491" s="9"/>
      <c r="J491" s="9"/>
    </row>
    <row r="492" ht="13.5" customHeight="1">
      <c r="A492" s="67"/>
    </row>
    <row r="493" spans="1:3" ht="13.5" customHeight="1">
      <c r="A493" s="67"/>
      <c r="B493" s="95" t="s">
        <v>90</v>
      </c>
      <c r="C493" s="9" t="s">
        <v>158</v>
      </c>
    </row>
    <row r="494" spans="1:4" ht="13.5" customHeight="1">
      <c r="A494" s="67"/>
      <c r="B494" s="95"/>
      <c r="C494" s="95"/>
      <c r="D494" s="9"/>
    </row>
    <row r="495" spans="1:10" s="9" customFormat="1" ht="13.5" customHeight="1">
      <c r="A495" s="67"/>
      <c r="B495" s="14"/>
      <c r="C495" s="155" t="s">
        <v>203</v>
      </c>
      <c r="D495" s="155"/>
      <c r="E495" s="155"/>
      <c r="F495" s="155"/>
      <c r="G495" s="155"/>
      <c r="H495" s="155"/>
      <c r="I495" s="155"/>
      <c r="J495" s="155"/>
    </row>
    <row r="496" spans="1:10" ht="13.5" customHeight="1">
      <c r="A496" s="67"/>
      <c r="C496" s="155"/>
      <c r="D496" s="155"/>
      <c r="E496" s="155"/>
      <c r="F496" s="155"/>
      <c r="G496" s="155"/>
      <c r="H496" s="155"/>
      <c r="I496" s="155"/>
      <c r="J496" s="155"/>
    </row>
    <row r="497" ht="13.5" customHeight="1">
      <c r="A497" s="67"/>
    </row>
    <row r="498" spans="1:10" ht="13.5" customHeight="1">
      <c r="A498" s="67"/>
      <c r="G498" s="146" t="s">
        <v>224</v>
      </c>
      <c r="H498" s="146"/>
      <c r="I498" s="146" t="s">
        <v>225</v>
      </c>
      <c r="J498" s="146"/>
    </row>
    <row r="499" spans="1:10" ht="13.5" customHeight="1">
      <c r="A499" s="67"/>
      <c r="G499" s="146" t="s">
        <v>202</v>
      </c>
      <c r="H499" s="146"/>
      <c r="I499" s="146" t="s">
        <v>309</v>
      </c>
      <c r="J499" s="146"/>
    </row>
    <row r="500" spans="1:10" ht="13.5" customHeight="1">
      <c r="A500" s="67"/>
      <c r="G500" s="35" t="str">
        <f>I170</f>
        <v>30.6.2008</v>
      </c>
      <c r="H500" s="35" t="s">
        <v>296</v>
      </c>
      <c r="I500" s="35" t="str">
        <f>G500</f>
        <v>30.6.2008</v>
      </c>
      <c r="J500" s="35" t="str">
        <f>H500</f>
        <v>30.6.2007</v>
      </c>
    </row>
    <row r="501" spans="1:4" ht="13.5" customHeight="1">
      <c r="A501" s="67"/>
      <c r="C501" s="9" t="s">
        <v>41</v>
      </c>
      <c r="D501" s="9"/>
    </row>
    <row r="502" spans="1:3" ht="13.5" customHeight="1">
      <c r="A502" s="67"/>
      <c r="C502" s="14" t="s">
        <v>243</v>
      </c>
    </row>
    <row r="503" spans="1:10" ht="13.5" customHeight="1">
      <c r="A503" s="67"/>
      <c r="D503" s="14" t="s">
        <v>45</v>
      </c>
      <c r="G503" s="25">
        <f>'Income Statement'!D38</f>
        <v>955</v>
      </c>
      <c r="H503" s="25">
        <f>'Income Statement'!E38</f>
        <v>1080</v>
      </c>
      <c r="I503" s="90">
        <f>'Income Statement'!G38</f>
        <v>1153</v>
      </c>
      <c r="J503" s="90">
        <f>'Income Statement'!H38</f>
        <v>1032</v>
      </c>
    </row>
    <row r="504" spans="1:10" ht="13.5" customHeight="1">
      <c r="A504" s="67"/>
      <c r="C504" s="14" t="s">
        <v>130</v>
      </c>
      <c r="G504" s="25"/>
      <c r="H504" s="90"/>
      <c r="I504" s="90"/>
      <c r="J504" s="90"/>
    </row>
    <row r="505" spans="1:10" ht="13.5" customHeight="1">
      <c r="A505" s="67"/>
      <c r="D505" s="14" t="s">
        <v>44</v>
      </c>
      <c r="G505" s="25">
        <f>221021+11600</f>
        <v>232621</v>
      </c>
      <c r="H505" s="25">
        <v>221021</v>
      </c>
      <c r="I505" s="25">
        <v>232621</v>
      </c>
      <c r="J505" s="25">
        <v>221021</v>
      </c>
    </row>
    <row r="506" spans="1:10" ht="13.5" customHeight="1">
      <c r="A506" s="67"/>
      <c r="G506" s="25"/>
      <c r="H506" s="90"/>
      <c r="I506" s="90"/>
      <c r="J506" s="90"/>
    </row>
    <row r="507" spans="1:10" ht="13.5" customHeight="1">
      <c r="A507" s="67"/>
      <c r="C507" s="14" t="s">
        <v>42</v>
      </c>
      <c r="G507" s="108">
        <f>G503/G505*100</f>
        <v>0.41053903129983965</v>
      </c>
      <c r="H507" s="108">
        <f>H503/H505*100</f>
        <v>0.48864135082186766</v>
      </c>
      <c r="I507" s="108">
        <f>I503/I505*100</f>
        <v>0.49565602417666504</v>
      </c>
      <c r="J507" s="108">
        <f>J503/J505*100</f>
        <v>0.4669239574520068</v>
      </c>
    </row>
    <row r="508" spans="1:9" ht="13.5" customHeight="1">
      <c r="A508" s="67"/>
      <c r="F508" s="96"/>
      <c r="G508" s="96"/>
      <c r="H508" s="96"/>
      <c r="I508" s="96"/>
    </row>
    <row r="509" spans="1:9" ht="13.5" customHeight="1">
      <c r="A509" s="67"/>
      <c r="F509" s="15"/>
      <c r="G509" s="15"/>
      <c r="H509" s="15"/>
      <c r="I509" s="15"/>
    </row>
    <row r="510" spans="1:9" ht="13.5" customHeight="1">
      <c r="A510" s="64" t="s">
        <v>117</v>
      </c>
      <c r="B510" s="9" t="s">
        <v>265</v>
      </c>
      <c r="F510" s="15"/>
      <c r="G510" s="15"/>
      <c r="H510" s="15"/>
      <c r="I510" s="15"/>
    </row>
    <row r="511" spans="1:9" ht="13.5" customHeight="1">
      <c r="A511" s="67"/>
      <c r="F511" s="15"/>
      <c r="G511" s="15"/>
      <c r="H511" s="15"/>
      <c r="I511" s="15"/>
    </row>
    <row r="512" spans="1:9" ht="13.5" customHeight="1">
      <c r="A512" s="67"/>
      <c r="B512" s="95" t="s">
        <v>91</v>
      </c>
      <c r="C512" s="9" t="s">
        <v>159</v>
      </c>
      <c r="F512" s="15"/>
      <c r="G512" s="15"/>
      <c r="H512" s="15"/>
      <c r="I512" s="15"/>
    </row>
    <row r="513" spans="1:9" ht="13.5" customHeight="1">
      <c r="A513" s="67"/>
      <c r="B513" s="95"/>
      <c r="C513" s="9"/>
      <c r="F513" s="15"/>
      <c r="G513" s="15"/>
      <c r="H513" s="15"/>
      <c r="I513" s="15"/>
    </row>
    <row r="514" spans="1:10" ht="13.5" customHeight="1">
      <c r="A514" s="67"/>
      <c r="B514" s="95"/>
      <c r="C514" s="155" t="s">
        <v>245</v>
      </c>
      <c r="D514" s="156"/>
      <c r="E514" s="156"/>
      <c r="F514" s="156"/>
      <c r="G514" s="156"/>
      <c r="H514" s="156"/>
      <c r="I514" s="156"/>
      <c r="J514" s="156"/>
    </row>
    <row r="515" spans="1:10" ht="13.5" customHeight="1">
      <c r="A515" s="67"/>
      <c r="B515" s="95"/>
      <c r="C515" s="156"/>
      <c r="D515" s="156"/>
      <c r="E515" s="156"/>
      <c r="F515" s="156"/>
      <c r="G515" s="156"/>
      <c r="H515" s="156"/>
      <c r="I515" s="156"/>
      <c r="J515" s="156"/>
    </row>
    <row r="516" spans="1:10" ht="13.5" customHeight="1">
      <c r="A516" s="67"/>
      <c r="B516" s="95"/>
      <c r="C516" s="156"/>
      <c r="D516" s="156"/>
      <c r="E516" s="156"/>
      <c r="F516" s="156"/>
      <c r="G516" s="156"/>
      <c r="H516" s="156"/>
      <c r="I516" s="156"/>
      <c r="J516" s="156"/>
    </row>
    <row r="517" spans="1:9" ht="13.5" customHeight="1">
      <c r="A517" s="67"/>
      <c r="B517" s="95"/>
      <c r="C517" s="9"/>
      <c r="F517" s="15"/>
      <c r="G517" s="15"/>
      <c r="H517" s="15"/>
      <c r="I517" s="15"/>
    </row>
    <row r="518" spans="1:11" ht="13.5" customHeight="1">
      <c r="A518" s="67"/>
      <c r="B518" s="95"/>
      <c r="C518" s="9"/>
      <c r="F518" s="15"/>
      <c r="G518" s="146" t="s">
        <v>224</v>
      </c>
      <c r="H518" s="146"/>
      <c r="I518" s="146" t="s">
        <v>225</v>
      </c>
      <c r="J518" s="146"/>
      <c r="K518" s="97"/>
    </row>
    <row r="519" spans="1:11" ht="13.5" customHeight="1">
      <c r="A519" s="67"/>
      <c r="B519" s="95"/>
      <c r="C519" s="9"/>
      <c r="F519" s="15"/>
      <c r="G519" s="146" t="s">
        <v>202</v>
      </c>
      <c r="H519" s="146"/>
      <c r="I519" s="146" t="s">
        <v>309</v>
      </c>
      <c r="J519" s="146"/>
      <c r="K519" s="97"/>
    </row>
    <row r="520" spans="1:11" ht="13.5" customHeight="1">
      <c r="A520" s="67"/>
      <c r="B520" s="95"/>
      <c r="C520" s="9"/>
      <c r="F520" s="15"/>
      <c r="G520" s="35" t="str">
        <f>G500</f>
        <v>30.6.2008</v>
      </c>
      <c r="H520" s="35" t="str">
        <f>H500</f>
        <v>30.6.2007</v>
      </c>
      <c r="I520" s="35" t="str">
        <f>I500</f>
        <v>30.6.2008</v>
      </c>
      <c r="J520" s="35" t="str">
        <f>J500</f>
        <v>30.6.2007</v>
      </c>
      <c r="K520" s="97"/>
    </row>
    <row r="521" spans="1:3" ht="13.5" customHeight="1">
      <c r="A521" s="67"/>
      <c r="B521" s="95"/>
      <c r="C521" s="9" t="s">
        <v>242</v>
      </c>
    </row>
    <row r="522" spans="1:3" ht="13.5" customHeight="1">
      <c r="A522" s="67"/>
      <c r="B522" s="95"/>
      <c r="C522" s="14" t="s">
        <v>243</v>
      </c>
    </row>
    <row r="523" spans="1:10" ht="13.5" customHeight="1">
      <c r="A523" s="67"/>
      <c r="B523" s="95"/>
      <c r="D523" s="14" t="s">
        <v>45</v>
      </c>
      <c r="G523" s="25">
        <f>'Income Statement'!D38</f>
        <v>955</v>
      </c>
      <c r="H523" s="25">
        <v>1080</v>
      </c>
      <c r="I523" s="90">
        <f>'Income Statement'!G38</f>
        <v>1153</v>
      </c>
      <c r="J523" s="25">
        <v>1032</v>
      </c>
    </row>
    <row r="524" spans="1:10" ht="13.5" customHeight="1">
      <c r="A524" s="67"/>
      <c r="B524" s="95"/>
      <c r="C524" s="14" t="s">
        <v>130</v>
      </c>
      <c r="G524" s="25"/>
      <c r="H524" s="25"/>
      <c r="I524" s="90"/>
      <c r="J524" s="90"/>
    </row>
    <row r="525" spans="1:10" ht="13.5" customHeight="1">
      <c r="A525" s="67"/>
      <c r="B525" s="95"/>
      <c r="D525" s="14" t="s">
        <v>44</v>
      </c>
      <c r="G525" s="25">
        <v>232621</v>
      </c>
      <c r="H525" s="25">
        <v>221021</v>
      </c>
      <c r="I525" s="25">
        <f>G525</f>
        <v>232621</v>
      </c>
      <c r="J525" s="25">
        <f>H525</f>
        <v>221021</v>
      </c>
    </row>
    <row r="526" spans="1:10" ht="13.5" customHeight="1">
      <c r="A526" s="67"/>
      <c r="B526" s="95"/>
      <c r="C526" s="14" t="s">
        <v>244</v>
      </c>
      <c r="G526" s="25">
        <v>14741</v>
      </c>
      <c r="H526" s="25">
        <v>14741</v>
      </c>
      <c r="I526" s="25">
        <v>14741</v>
      </c>
      <c r="J526" s="25">
        <v>14544</v>
      </c>
    </row>
    <row r="527" spans="1:10" ht="13.5" customHeight="1" thickBot="1">
      <c r="A527" s="67"/>
      <c r="B527" s="95"/>
      <c r="G527" s="77">
        <f>SUM(G525:G526)</f>
        <v>247362</v>
      </c>
      <c r="H527" s="77">
        <f>SUM(H525:H526)</f>
        <v>235762</v>
      </c>
      <c r="I527" s="77">
        <f>SUM(I525:I526)</f>
        <v>247362</v>
      </c>
      <c r="J527" s="77">
        <f>SUM(J525:J526)</f>
        <v>235565</v>
      </c>
    </row>
    <row r="528" spans="1:10" ht="13.5" customHeight="1" thickTop="1">
      <c r="A528" s="67"/>
      <c r="B528" s="95"/>
      <c r="G528" s="25"/>
      <c r="H528" s="25"/>
      <c r="I528" s="90"/>
      <c r="J528" s="90"/>
    </row>
    <row r="529" spans="1:10" ht="13.5" customHeight="1">
      <c r="A529" s="67"/>
      <c r="B529" s="95"/>
      <c r="C529" s="14" t="s">
        <v>246</v>
      </c>
      <c r="G529" s="108">
        <f>G523/G527*100</f>
        <v>0.38607385127869276</v>
      </c>
      <c r="H529" s="108">
        <f>H523/H527*100</f>
        <v>0.45808908984484353</v>
      </c>
      <c r="I529" s="108">
        <f>I523/I527*100</f>
        <v>0.4661184822244322</v>
      </c>
      <c r="J529" s="108">
        <f>J523/J527*100</f>
        <v>0.43809564239169657</v>
      </c>
    </row>
    <row r="530" spans="1:9" ht="13.5" customHeight="1">
      <c r="A530" s="67"/>
      <c r="B530" s="95"/>
      <c r="C530" s="9"/>
      <c r="F530" s="15"/>
      <c r="G530" s="15"/>
      <c r="H530" s="15"/>
      <c r="I530" s="15"/>
    </row>
    <row r="531" spans="1:9" ht="13.5" customHeight="1">
      <c r="A531" s="67"/>
      <c r="F531" s="15"/>
      <c r="G531" s="15"/>
      <c r="H531" s="15"/>
      <c r="I531" s="15"/>
    </row>
    <row r="532" spans="1:9" ht="13.5" customHeight="1">
      <c r="A532" s="64" t="s">
        <v>118</v>
      </c>
      <c r="B532" s="9" t="s">
        <v>57</v>
      </c>
      <c r="C532" s="9"/>
      <c r="D532" s="9"/>
      <c r="F532" s="15"/>
      <c r="G532" s="15"/>
      <c r="H532" s="15"/>
      <c r="I532" s="15"/>
    </row>
    <row r="533" spans="1:9" ht="13.5" customHeight="1">
      <c r="A533" s="67"/>
      <c r="F533" s="15"/>
      <c r="G533" s="15"/>
      <c r="H533" s="15"/>
      <c r="I533" s="15"/>
    </row>
    <row r="534" spans="1:10" ht="13.5" customHeight="1">
      <c r="A534" s="67"/>
      <c r="B534" s="148" t="s">
        <v>282</v>
      </c>
      <c r="C534" s="148"/>
      <c r="D534" s="148"/>
      <c r="E534" s="148"/>
      <c r="F534" s="148"/>
      <c r="G534" s="148"/>
      <c r="H534" s="148"/>
      <c r="I534" s="148"/>
      <c r="J534" s="148"/>
    </row>
    <row r="535" spans="1:10" ht="13.5" customHeight="1">
      <c r="A535" s="67"/>
      <c r="B535" s="51"/>
      <c r="C535" s="51"/>
      <c r="D535" s="51"/>
      <c r="E535" s="51"/>
      <c r="F535" s="51"/>
      <c r="G535" s="51"/>
      <c r="H535" s="51"/>
      <c r="I535" s="51"/>
      <c r="J535" s="51"/>
    </row>
    <row r="536" spans="1:10" ht="13.5" customHeight="1">
      <c r="A536" s="67"/>
      <c r="B536" s="51"/>
      <c r="C536" s="51"/>
      <c r="D536" s="51"/>
      <c r="E536" s="51"/>
      <c r="F536" s="51"/>
      <c r="G536" s="51"/>
      <c r="H536" s="51"/>
      <c r="I536" s="51"/>
      <c r="J536" s="51"/>
    </row>
    <row r="537" spans="1:10" ht="13.5" customHeight="1">
      <c r="A537" s="64" t="s">
        <v>178</v>
      </c>
      <c r="B537" s="9" t="s">
        <v>179</v>
      </c>
      <c r="C537" s="51"/>
      <c r="D537" s="51"/>
      <c r="E537" s="51"/>
      <c r="F537" s="51"/>
      <c r="G537" s="51"/>
      <c r="H537" s="51"/>
      <c r="I537" s="51"/>
      <c r="J537" s="51"/>
    </row>
    <row r="538" spans="1:10" ht="13.5" customHeight="1">
      <c r="A538" s="67"/>
      <c r="B538" s="51"/>
      <c r="C538" s="51"/>
      <c r="D538" s="51"/>
      <c r="E538" s="51"/>
      <c r="F538" s="51"/>
      <c r="G538" s="51"/>
      <c r="H538" s="51"/>
      <c r="I538" s="51"/>
      <c r="J538" s="51"/>
    </row>
    <row r="539" spans="1:10" ht="13.5" customHeight="1">
      <c r="A539" s="67"/>
      <c r="B539" s="148" t="s">
        <v>313</v>
      </c>
      <c r="C539" s="148"/>
      <c r="D539" s="148"/>
      <c r="E539" s="148"/>
      <c r="F539" s="148"/>
      <c r="G539" s="148"/>
      <c r="H539" s="148"/>
      <c r="I539" s="148"/>
      <c r="J539" s="148"/>
    </row>
    <row r="540" spans="1:10" ht="13.5" customHeight="1">
      <c r="A540" s="67"/>
      <c r="B540" s="148"/>
      <c r="C540" s="148"/>
      <c r="D540" s="148"/>
      <c r="E540" s="148"/>
      <c r="F540" s="148"/>
      <c r="G540" s="148"/>
      <c r="H540" s="148"/>
      <c r="I540" s="148"/>
      <c r="J540" s="148"/>
    </row>
    <row r="541" spans="1:10" ht="13.5" customHeight="1">
      <c r="A541" s="67"/>
      <c r="B541" s="51"/>
      <c r="C541" s="51"/>
      <c r="D541" s="51"/>
      <c r="E541" s="51"/>
      <c r="F541" s="51"/>
      <c r="G541" s="51"/>
      <c r="H541" s="51"/>
      <c r="I541" s="51"/>
      <c r="J541" s="51"/>
    </row>
    <row r="542" spans="1:10" ht="13.5" customHeight="1">
      <c r="A542" s="67"/>
      <c r="B542" s="51"/>
      <c r="C542" s="51"/>
      <c r="D542" s="51"/>
      <c r="E542" s="51"/>
      <c r="F542" s="51"/>
      <c r="G542" s="51"/>
      <c r="H542" s="51"/>
      <c r="I542" s="51"/>
      <c r="J542" s="51"/>
    </row>
    <row r="543" spans="1:10" ht="15" customHeight="1">
      <c r="A543" s="67"/>
      <c r="B543" s="51"/>
      <c r="C543" s="51"/>
      <c r="D543" s="51"/>
      <c r="E543" s="51"/>
      <c r="F543" s="51"/>
      <c r="G543" s="51"/>
      <c r="H543" s="51"/>
      <c r="I543" s="51"/>
      <c r="J543" s="51"/>
    </row>
    <row r="544" spans="1:10" ht="13.5" customHeight="1">
      <c r="A544" s="67"/>
      <c r="B544" s="51"/>
      <c r="C544" s="51"/>
      <c r="D544" s="51"/>
      <c r="E544" s="51"/>
      <c r="F544" s="51"/>
      <c r="G544" s="51"/>
      <c r="H544" s="51"/>
      <c r="I544" s="51"/>
      <c r="J544" s="51"/>
    </row>
    <row r="545" spans="1:10" ht="13.5" customHeight="1">
      <c r="A545" s="67"/>
      <c r="B545" s="51"/>
      <c r="C545" s="51"/>
      <c r="D545" s="51"/>
      <c r="E545" s="51"/>
      <c r="F545" s="51"/>
      <c r="G545" s="51"/>
      <c r="H545" s="51"/>
      <c r="I545" s="51"/>
      <c r="J545" s="51"/>
    </row>
    <row r="546" spans="1:10" ht="13.5" customHeight="1">
      <c r="A546" s="67"/>
      <c r="B546" s="51"/>
      <c r="C546" s="51"/>
      <c r="D546" s="51"/>
      <c r="E546" s="51"/>
      <c r="F546" s="51"/>
      <c r="G546" s="51"/>
      <c r="H546" s="51"/>
      <c r="I546" s="51"/>
      <c r="J546" s="51"/>
    </row>
    <row r="547" ht="13.5" customHeight="1">
      <c r="A547" s="98" t="s">
        <v>56</v>
      </c>
    </row>
    <row r="548" ht="13.5" customHeight="1">
      <c r="A548" s="99" t="s">
        <v>133</v>
      </c>
    </row>
    <row r="549" ht="13.5" customHeight="1">
      <c r="A549" s="99"/>
    </row>
    <row r="550" ht="13.5" customHeight="1">
      <c r="A550" s="99"/>
    </row>
    <row r="552" spans="1:3" ht="13.5" customHeight="1">
      <c r="A552" s="65" t="s">
        <v>155</v>
      </c>
      <c r="B552" s="13"/>
      <c r="C552" s="13"/>
    </row>
    <row r="553" spans="1:3" ht="13.5" customHeight="1">
      <c r="A553" s="65" t="s">
        <v>156</v>
      </c>
      <c r="B553" s="13"/>
      <c r="C553" s="13"/>
    </row>
    <row r="555" spans="1:2" ht="13.5" customHeight="1">
      <c r="A555" s="65" t="s">
        <v>170</v>
      </c>
      <c r="B555" s="100" t="s">
        <v>312</v>
      </c>
    </row>
  </sheetData>
  <mergeCells count="82">
    <mergeCell ref="C465:J465"/>
    <mergeCell ref="B411:J412"/>
    <mergeCell ref="C466:J469"/>
    <mergeCell ref="C444:J445"/>
    <mergeCell ref="C455:J458"/>
    <mergeCell ref="C460:J461"/>
    <mergeCell ref="B534:J534"/>
    <mergeCell ref="I518:J518"/>
    <mergeCell ref="C471:J472"/>
    <mergeCell ref="C478:D478"/>
    <mergeCell ref="H478:I478"/>
    <mergeCell ref="C474:J476"/>
    <mergeCell ref="B376:J377"/>
    <mergeCell ref="B370:J371"/>
    <mergeCell ref="B223:J223"/>
    <mergeCell ref="B87:J87"/>
    <mergeCell ref="B183:J183"/>
    <mergeCell ref="B168:J169"/>
    <mergeCell ref="B124:J124"/>
    <mergeCell ref="B271:J280"/>
    <mergeCell ref="A243:J243"/>
    <mergeCell ref="C318:J318"/>
    <mergeCell ref="B193:J195"/>
    <mergeCell ref="B296:J302"/>
    <mergeCell ref="A245:J245"/>
    <mergeCell ref="B255:J261"/>
    <mergeCell ref="B251:J253"/>
    <mergeCell ref="B282:J282"/>
    <mergeCell ref="B263:J269"/>
    <mergeCell ref="C334:J335"/>
    <mergeCell ref="B346:J347"/>
    <mergeCell ref="B340:J341"/>
    <mergeCell ref="C319:J324"/>
    <mergeCell ref="C337:J337"/>
    <mergeCell ref="C338:J338"/>
    <mergeCell ref="C413:D413"/>
    <mergeCell ref="C447:J450"/>
    <mergeCell ref="C452:J453"/>
    <mergeCell ref="B433:J434"/>
    <mergeCell ref="C439:J442"/>
    <mergeCell ref="B420:J420"/>
    <mergeCell ref="B422:J424"/>
    <mergeCell ref="B426:J428"/>
    <mergeCell ref="B40:J41"/>
    <mergeCell ref="B162:J163"/>
    <mergeCell ref="B46:J47"/>
    <mergeCell ref="C57:J60"/>
    <mergeCell ref="B65:J66"/>
    <mergeCell ref="B83:J85"/>
    <mergeCell ref="B78:J78"/>
    <mergeCell ref="B71:J73"/>
    <mergeCell ref="B52:J53"/>
    <mergeCell ref="B539:J540"/>
    <mergeCell ref="C495:J496"/>
    <mergeCell ref="C514:J516"/>
    <mergeCell ref="G499:H499"/>
    <mergeCell ref="I499:J499"/>
    <mergeCell ref="G498:H498"/>
    <mergeCell ref="I498:J498"/>
    <mergeCell ref="G519:H519"/>
    <mergeCell ref="I519:J519"/>
    <mergeCell ref="G518:H518"/>
    <mergeCell ref="A1:H1"/>
    <mergeCell ref="A2:H2"/>
    <mergeCell ref="A3:H3"/>
    <mergeCell ref="B32:J35"/>
    <mergeCell ref="B11:J13"/>
    <mergeCell ref="B15:J18"/>
    <mergeCell ref="B26:J27"/>
    <mergeCell ref="B20:J22"/>
    <mergeCell ref="A5:J5"/>
    <mergeCell ref="A7:J7"/>
    <mergeCell ref="B187:G187"/>
    <mergeCell ref="B408:J409"/>
    <mergeCell ref="B285:J285"/>
    <mergeCell ref="C326:J326"/>
    <mergeCell ref="C327:J332"/>
    <mergeCell ref="B304:J306"/>
    <mergeCell ref="C314:J316"/>
    <mergeCell ref="B367:J368"/>
    <mergeCell ref="B381:J382"/>
    <mergeCell ref="B386:J386"/>
  </mergeCells>
  <printOptions horizontalCentered="1"/>
  <pageMargins left="0.5" right="0.5" top="0.5" bottom="0.5" header="0.42" footer="0.35"/>
  <pageSetup cellComments="asDisplayed" firstPageNumber="5" useFirstPageNumber="1" fitToHeight="0" fitToWidth="1" horizontalDpi="300" verticalDpi="300" orientation="portrait" scale="95" r:id="rId2"/>
  <headerFooter alignWithMargins="0">
    <oddFooter>&amp;C&amp;"Times New Roman,Regular"&amp;P</oddFooter>
  </headerFooter>
  <rowBreaks count="10" manualBreakCount="10">
    <brk id="49" max="9" man="1"/>
    <brk id="103" max="9" man="1"/>
    <brk id="159" max="9" man="1"/>
    <brk id="211" max="9" man="1"/>
    <brk id="244" max="9" man="1"/>
    <brk id="302" max="9" man="1"/>
    <brk id="349" max="9" man="1"/>
    <brk id="405" max="9" man="1"/>
    <brk id="461" max="9" man="1"/>
    <brk id="509"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MAY YEE</cp:lastModifiedBy>
  <cp:lastPrinted>2008-08-21T03:54:53Z</cp:lastPrinted>
  <dcterms:created xsi:type="dcterms:W3CDTF">2005-07-08T08:13:14Z</dcterms:created>
  <dcterms:modified xsi:type="dcterms:W3CDTF">2008-08-27T03:58:41Z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